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9.xml" ContentType="application/vnd.ms-office.activeX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8.xml" ContentType="application/vnd.ms-office.activeX+xml"/>
  <Default Extension="emf" ContentType="image/x-emf"/>
  <Override PartName="/xl/activeX/activeX5.xml" ContentType="application/vnd.ms-office.activeX+xml"/>
  <Override PartName="/xl/activeX/activeX6.xml" ContentType="application/vnd.ms-office.activeX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xl/drawings/drawing2.xml" ContentType="application/vnd.openxmlformats-officedocument.drawing+xml"/>
  <Override PartName="/xl/activeX/activeX4.xml" ContentType="application/vnd.ms-office.activeX+xml"/>
  <Override PartName="/xl/drawings/drawing3.xml" ContentType="application/vnd.openxmlformats-officedocument.drawing+xml"/>
  <Override PartName="/xl/activeX/activeX1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10.xml" ContentType="application/vnd.ms-office.activeX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19092" windowHeight="6600" activeTab="1"/>
  </bookViews>
  <sheets>
    <sheet name="кг (жен)" sheetId="5" r:id="rId1"/>
    <sheet name="500_01" sheetId="4" r:id="rId2"/>
    <sheet name="1000_02" sheetId="3" r:id="rId3"/>
    <sheet name="1000_01" sheetId="2" r:id="rId4"/>
    <sheet name="500_02" sheetId="1" r:id="rId5"/>
  </sheets>
  <externalReferences>
    <externalReference r:id="rId6"/>
  </externalReferences>
  <definedNames>
    <definedName name="D_d1">[1]const!$C$4</definedName>
    <definedName name="D_d2">[1]const!$C$5</definedName>
    <definedName name="E" localSheetId="2">'1000_02'!#REF!</definedName>
    <definedName name="E" localSheetId="0">'кг (жен)'!#REF!</definedName>
    <definedName name="Men1000_1">'1000_01'!$B$9:$B$37</definedName>
    <definedName name="Men1000_2">#REF!</definedName>
    <definedName name="Men500_1">'500_01'!$B$9:$B$36</definedName>
    <definedName name="N_dev">[1]const!$C$8</definedName>
    <definedName name="N_sor1">[1]const!$C$1</definedName>
    <definedName name="N_sor2">[1]const!$C$2</definedName>
    <definedName name="N_un">[1]const!$C$7</definedName>
    <definedName name="Women1000_1" localSheetId="0">'кг (жен)'!#REF!</definedName>
    <definedName name="Women1000_1">'1000_02'!$B$9:$B$36</definedName>
    <definedName name="Women1000_2">#REF!</definedName>
    <definedName name="Women500" localSheetId="4">'500_02'!#REF!</definedName>
    <definedName name="Women500_1">'500_02'!$B$9:$B$37</definedName>
    <definedName name="_xlnm.Print_Titles" localSheetId="3">'1000_01'!$1:$5</definedName>
    <definedName name="_xlnm.Print_Titles" localSheetId="2">'1000_02'!$1:$5</definedName>
    <definedName name="_xlnm.Print_Titles" localSheetId="1">'500_01'!$1:$5</definedName>
    <definedName name="_xlnm.Print_Titles" localSheetId="4">'500_02'!$1:$5</definedName>
    <definedName name="_xlnm.Print_Titles" localSheetId="0">'кг (жен)'!$1:$5</definedName>
    <definedName name="_xlnm.Print_Area" localSheetId="3">'1000_01'!$A$1:$P$45</definedName>
    <definedName name="_xlnm.Print_Area" localSheetId="2">'1000_02'!$A$1:$Q$48</definedName>
    <definedName name="_xlnm.Print_Area" localSheetId="1">'500_01'!$A$1:$Q$44</definedName>
    <definedName name="_xlnm.Print_Area" localSheetId="4">'500_02'!$A$1:$P$46</definedName>
    <definedName name="_xlnm.Print_Area" localSheetId="0">'кг (жен)'!$A$1:$Q$57</definedName>
  </definedNames>
  <calcPr calcId="124519"/>
</workbook>
</file>

<file path=xl/calcChain.xml><?xml version="1.0" encoding="utf-8"?>
<calcChain xmlns="http://schemas.openxmlformats.org/spreadsheetml/2006/main">
  <c r="O39" i="5"/>
  <c r="O30"/>
  <c r="I5"/>
  <c r="A3"/>
  <c r="A2"/>
  <c r="O23" i="4"/>
  <c r="O22"/>
  <c r="O21"/>
  <c r="O20"/>
  <c r="O19"/>
  <c r="O18"/>
  <c r="O17"/>
  <c r="O16"/>
  <c r="O15"/>
  <c r="O14"/>
  <c r="O13"/>
  <c r="O12"/>
  <c r="O11"/>
  <c r="O10"/>
  <c r="O9"/>
  <c r="C7"/>
  <c r="J5"/>
  <c r="A3"/>
  <c r="A2"/>
  <c r="O27" i="3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L7"/>
  <c r="C7"/>
  <c r="J5"/>
  <c r="A3"/>
  <c r="A2"/>
  <c r="N26" i="2"/>
  <c r="N25"/>
  <c r="N24"/>
  <c r="N23"/>
  <c r="N22"/>
  <c r="N21"/>
  <c r="N20"/>
  <c r="N19"/>
  <c r="N18"/>
  <c r="N17"/>
  <c r="N16"/>
  <c r="N15"/>
  <c r="N14"/>
  <c r="N13"/>
  <c r="N12"/>
  <c r="N11"/>
  <c r="N10"/>
  <c r="N9"/>
  <c r="L7"/>
  <c r="C7"/>
  <c r="J5"/>
  <c r="A3"/>
  <c r="A2"/>
  <c r="M36" i="1"/>
  <c r="M35"/>
  <c r="M34"/>
  <c r="M33"/>
  <c r="M31"/>
  <c r="M29"/>
  <c r="M27"/>
  <c r="M26"/>
  <c r="N25"/>
  <c r="N24"/>
  <c r="N23"/>
  <c r="N22"/>
  <c r="N21"/>
  <c r="M21"/>
  <c r="N20"/>
  <c r="N19"/>
  <c r="N18"/>
  <c r="N17"/>
  <c r="M17"/>
  <c r="N16"/>
  <c r="M16"/>
  <c r="N15"/>
  <c r="N14"/>
  <c r="M14"/>
  <c r="N13"/>
  <c r="M13"/>
  <c r="N12"/>
  <c r="M12"/>
  <c r="N11"/>
  <c r="M11"/>
  <c r="N10"/>
  <c r="M10"/>
  <c r="N9"/>
  <c r="M9"/>
  <c r="C7"/>
  <c r="J5"/>
  <c r="A3"/>
  <c r="A2"/>
</calcChain>
</file>

<file path=xl/sharedStrings.xml><?xml version="1.0" encoding="utf-8"?>
<sst xmlns="http://schemas.openxmlformats.org/spreadsheetml/2006/main" count="769" uniqueCount="158">
  <si>
    <t>МИНИСТЕРСТВО СПОРТА РОССИЙСКОЙ ФЕДЕРАЦИИ</t>
  </si>
  <si>
    <t>КОНЬКОБЕЖНЫЙ СПОРТ</t>
  </si>
  <si>
    <t>г.Коломна КЦ "Коломна"</t>
  </si>
  <si>
    <t>100 метров</t>
  </si>
  <si>
    <t>Место</t>
  </si>
  <si>
    <t>№</t>
  </si>
  <si>
    <t>Дорожка</t>
  </si>
  <si>
    <t>Фамилия, Имя</t>
  </si>
  <si>
    <t>Возр.группа</t>
  </si>
  <si>
    <t>Разряд</t>
  </si>
  <si>
    <t>Регион</t>
  </si>
  <si>
    <t>ВУЗ</t>
  </si>
  <si>
    <t>Тренер</t>
  </si>
  <si>
    <t>Время</t>
  </si>
  <si>
    <t>Очки</t>
  </si>
  <si>
    <t>Отст.</t>
  </si>
  <si>
    <t>o</t>
  </si>
  <si>
    <t xml:space="preserve">Заусаева Татьяна </t>
  </si>
  <si>
    <t>Республика Татарстан</t>
  </si>
  <si>
    <t>ФГАОУ ВО «Казанский (Приволжский) федеральный университет»</t>
  </si>
  <si>
    <t>i</t>
  </si>
  <si>
    <t xml:space="preserve">Комиссарова Дарья </t>
  </si>
  <si>
    <t>Московская область</t>
  </si>
  <si>
    <t>ГОУ ВО МО "ГСГУ"</t>
  </si>
  <si>
    <t xml:space="preserve">Дроздова Екатерина </t>
  </si>
  <si>
    <t>Красноярский край</t>
  </si>
  <si>
    <t>ФГАОУ ВО «Сибирский федеральный университет»</t>
  </si>
  <si>
    <t xml:space="preserve">Бабкина Людмила </t>
  </si>
  <si>
    <t>3 разряд</t>
  </si>
  <si>
    <t>Липецкая область</t>
  </si>
  <si>
    <t>ФГБОУ ВО «ЕГУ им. И.А. Бунина»</t>
  </si>
  <si>
    <t xml:space="preserve">Федотова Дарья </t>
  </si>
  <si>
    <t>б./р.</t>
  </si>
  <si>
    <t>Владимирская область</t>
  </si>
  <si>
    <t>ГУ им. Александра Григорьевича и Николая Григорьевича Столетовых</t>
  </si>
  <si>
    <t xml:space="preserve">Бабошкина Татьяна </t>
  </si>
  <si>
    <t>Республика Мордовия</t>
  </si>
  <si>
    <t>ФГБОУ ВО "НИ Мордовский ГУ им. Н. П. Огарёва"</t>
  </si>
  <si>
    <t xml:space="preserve">Круммер Анастасия </t>
  </si>
  <si>
    <t>Удмуртская республика</t>
  </si>
  <si>
    <t>Удмуртский государственный университет</t>
  </si>
  <si>
    <t xml:space="preserve">Сартакова Антонина </t>
  </si>
  <si>
    <t>-</t>
  </si>
  <si>
    <t xml:space="preserve">Рудикова Екатерина </t>
  </si>
  <si>
    <t>КМС</t>
  </si>
  <si>
    <t>Нижегородская область</t>
  </si>
  <si>
    <t xml:space="preserve">ННГУ имени Н.И. Лобачевского </t>
  </si>
  <si>
    <t xml:space="preserve">Слепичева Ольга </t>
  </si>
  <si>
    <t>Воронежская область</t>
  </si>
  <si>
    <t>ФГБОУ ВО "ВГАУ им. Императора Петра I</t>
  </si>
  <si>
    <t xml:space="preserve">Рулева Екатерина </t>
  </si>
  <si>
    <t xml:space="preserve">Фирюлина Александра </t>
  </si>
  <si>
    <t>б/р</t>
  </si>
  <si>
    <t>Псковская область</t>
  </si>
  <si>
    <t>ФГБОУ ВО «Псковский государственный университет»</t>
  </si>
  <si>
    <t xml:space="preserve">Филатова Анастасия </t>
  </si>
  <si>
    <t xml:space="preserve">Гимадеева Алина </t>
  </si>
  <si>
    <t>МС</t>
  </si>
  <si>
    <t xml:space="preserve">Парамонова Виктория </t>
  </si>
  <si>
    <t xml:space="preserve">Калин-оол Менди </t>
  </si>
  <si>
    <t>Республика Тыва</t>
  </si>
  <si>
    <t>Тувинского ГУ Республики Тыва</t>
  </si>
  <si>
    <t xml:space="preserve">Гавриченко Алена </t>
  </si>
  <si>
    <t xml:space="preserve">Романова Софья </t>
  </si>
  <si>
    <t>Курганская область</t>
  </si>
  <si>
    <t>ФГБОУ ВПО  «Курганский государственный университет»</t>
  </si>
  <si>
    <t>DNS</t>
  </si>
  <si>
    <t xml:space="preserve">Сиволобова Марина </t>
  </si>
  <si>
    <t>09.02.1997г</t>
  </si>
  <si>
    <t>III р</t>
  </si>
  <si>
    <t>Волгоградская область</t>
  </si>
  <si>
    <t>Волгоградского государственного технического университета</t>
  </si>
  <si>
    <t xml:space="preserve">Монгуш Олча </t>
  </si>
  <si>
    <t xml:space="preserve">Логинова Ксения </t>
  </si>
  <si>
    <t xml:space="preserve">Субочева Анастасия </t>
  </si>
  <si>
    <t>10.03.1998.</t>
  </si>
  <si>
    <t>Москва</t>
  </si>
  <si>
    <t>РГАУ  - МСХА имени К. А. Тимирязева</t>
  </si>
  <si>
    <t xml:space="preserve">Сидорова Полина </t>
  </si>
  <si>
    <t>ФГБОУ ВО "Воронежский государственный технический университет"</t>
  </si>
  <si>
    <t xml:space="preserve">Папулова Анастасия </t>
  </si>
  <si>
    <t xml:space="preserve">Березнева Елена </t>
  </si>
  <si>
    <t>12.07.2000г</t>
  </si>
  <si>
    <t>II р</t>
  </si>
  <si>
    <t xml:space="preserve">Козлова Полина </t>
  </si>
  <si>
    <t xml:space="preserve">Есемчик Светлана </t>
  </si>
  <si>
    <t>06.03.1998.</t>
  </si>
  <si>
    <t>Начало: 15:20</t>
  </si>
  <si>
    <t>t льда: -6,0</t>
  </si>
  <si>
    <t>Окончание: 15:33</t>
  </si>
  <si>
    <t>t воздуха: +15,4</t>
  </si>
  <si>
    <t>влажность: 48 %</t>
  </si>
  <si>
    <t>Стартер: Клыков С.А.</t>
  </si>
  <si>
    <t>Зам. главного судьи соревнований</t>
  </si>
  <si>
    <t>Баканов В.В.</t>
  </si>
  <si>
    <t>1.17,00</t>
  </si>
  <si>
    <t>1.10,50</t>
  </si>
  <si>
    <t xml:space="preserve">Гатин Даниил </t>
  </si>
  <si>
    <t xml:space="preserve">Хакимов Ильнур </t>
  </si>
  <si>
    <t xml:space="preserve">Подъячев Максим </t>
  </si>
  <si>
    <t xml:space="preserve">Гунин Роман </t>
  </si>
  <si>
    <t xml:space="preserve">Попов Максим </t>
  </si>
  <si>
    <t xml:space="preserve">Тумаков Глеб </t>
  </si>
  <si>
    <t>I</t>
  </si>
  <si>
    <t xml:space="preserve">Овсянников Дмитрий </t>
  </si>
  <si>
    <t xml:space="preserve">Шубин Вадим </t>
  </si>
  <si>
    <t xml:space="preserve">Козлов Иван </t>
  </si>
  <si>
    <t xml:space="preserve">ФГБОУ ВО Нижегородской ГСХА </t>
  </si>
  <si>
    <t xml:space="preserve">Мясников Даниил </t>
  </si>
  <si>
    <t xml:space="preserve">Тарасов Вячеслав </t>
  </si>
  <si>
    <t xml:space="preserve">Копычко Дмитрий </t>
  </si>
  <si>
    <t xml:space="preserve">Остряков Сергей </t>
  </si>
  <si>
    <t>ФГБОУ ВО "ВГАУ им.Императора Петра I</t>
  </si>
  <si>
    <t xml:space="preserve">Липатов Максим </t>
  </si>
  <si>
    <t xml:space="preserve">Прокофьев Сергей </t>
  </si>
  <si>
    <t xml:space="preserve">Банников Дмитрий </t>
  </si>
  <si>
    <t>21.01.2000.</t>
  </si>
  <si>
    <t xml:space="preserve">Зубко Никита </t>
  </si>
  <si>
    <t>25.03.2000.</t>
  </si>
  <si>
    <t xml:space="preserve">Горбань Алексей </t>
  </si>
  <si>
    <t xml:space="preserve">Грачев Владимир </t>
  </si>
  <si>
    <t>DQ</t>
  </si>
  <si>
    <t xml:space="preserve">Антипов Иван </t>
  </si>
  <si>
    <t xml:space="preserve">Плющенков Роман </t>
  </si>
  <si>
    <t xml:space="preserve">Семушин Артем </t>
  </si>
  <si>
    <t xml:space="preserve">Богданов Вадим </t>
  </si>
  <si>
    <t xml:space="preserve">Делег Белек-Байыр </t>
  </si>
  <si>
    <t xml:space="preserve">Рогожкин Анатолий </t>
  </si>
  <si>
    <t>29.11.1995г</t>
  </si>
  <si>
    <t xml:space="preserve">Грицков Михаил </t>
  </si>
  <si>
    <t xml:space="preserve">Белов Владимир </t>
  </si>
  <si>
    <t>29.10.1996г</t>
  </si>
  <si>
    <t>Начало: 16:15</t>
  </si>
  <si>
    <t>Окончание: 16:30</t>
  </si>
  <si>
    <t>1.23,00</t>
  </si>
  <si>
    <t>1.17,50</t>
  </si>
  <si>
    <t>ФГБОУ ВО «Елецкий государственный университет им. И.А. Бунина»</t>
  </si>
  <si>
    <t>DNF</t>
  </si>
  <si>
    <t>Начало: 16:00</t>
  </si>
  <si>
    <t>Окончание: 16:15</t>
  </si>
  <si>
    <t>ФГБОУ ВО "ВГАУ им. Императора Петра I"</t>
  </si>
  <si>
    <t>Начало: 15:33</t>
  </si>
  <si>
    <t>Окончание: 15:45</t>
  </si>
  <si>
    <t>Женщины и Мужчины</t>
  </si>
  <si>
    <t>командный спринт (3 круга)</t>
  </si>
  <si>
    <t>Вып.разр</t>
  </si>
  <si>
    <t>2.27,32</t>
  </si>
  <si>
    <t>2.54,02</t>
  </si>
  <si>
    <t>3.06,48</t>
  </si>
  <si>
    <t>3.06,70</t>
  </si>
  <si>
    <t>3.08,00</t>
  </si>
  <si>
    <t>3.08,45</t>
  </si>
  <si>
    <t>3.23,29</t>
  </si>
  <si>
    <t>3.25,48</t>
  </si>
  <si>
    <t>4.09,36</t>
  </si>
  <si>
    <t>4.09,89</t>
  </si>
  <si>
    <t>Начало: 16:40</t>
  </si>
  <si>
    <t>Окончание: 17:10</t>
  </si>
</sst>
</file>

<file path=xl/styles.xml><?xml version="1.0" encoding="utf-8"?>
<styleSheet xmlns="http://schemas.openxmlformats.org/spreadsheetml/2006/main">
  <numFmts count="5">
    <numFmt numFmtId="164" formatCode="mm/ss.00"/>
    <numFmt numFmtId="165" formatCode="0.000"/>
    <numFmt numFmtId="166" formatCode="00.00"/>
    <numFmt numFmtId="167" formatCode="m/ss.00"/>
    <numFmt numFmtId="168" formatCode="\(0\)"/>
  </numFmts>
  <fonts count="18">
    <font>
      <sz val="10"/>
      <name val="Arial"/>
    </font>
    <font>
      <b/>
      <sz val="12"/>
      <name val="Monotype Corsiva"/>
      <family val="4"/>
      <charset val="204"/>
    </font>
    <font>
      <sz val="10"/>
      <name val="Times New Roman"/>
      <family val="1"/>
      <charset val="204"/>
    </font>
    <font>
      <b/>
      <sz val="18"/>
      <name val="Monotype Corsiva"/>
      <family val="4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258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justify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vertical="center"/>
    </xf>
    <xf numFmtId="2" fontId="7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2" fontId="7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left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justify"/>
    </xf>
    <xf numFmtId="0" fontId="2" fillId="0" borderId="0" xfId="0" applyFont="1" applyFill="1" applyBorder="1" applyAlignment="1">
      <alignment horizontal="left" vertical="justify" wrapText="1"/>
    </xf>
    <xf numFmtId="14" fontId="2" fillId="0" borderId="0" xfId="0" applyNumberFormat="1" applyFont="1" applyFill="1" applyBorder="1" applyAlignment="1">
      <alignment horizontal="center" vertical="justify" wrapText="1"/>
    </xf>
    <xf numFmtId="0" fontId="2" fillId="0" borderId="0" xfId="0" applyFont="1" applyFill="1" applyBorder="1" applyAlignment="1">
      <alignment vertical="justify" wrapText="1"/>
    </xf>
    <xf numFmtId="164" fontId="2" fillId="0" borderId="0" xfId="0" applyNumberFormat="1" applyFont="1" applyFill="1" applyBorder="1" applyAlignment="1">
      <alignment vertical="justify"/>
    </xf>
    <xf numFmtId="2" fontId="7" fillId="0" borderId="0" xfId="0" applyNumberFormat="1" applyFont="1" applyBorder="1" applyAlignment="1">
      <alignment horizontal="center" vertical="justify" wrapText="1"/>
    </xf>
    <xf numFmtId="165" fontId="2" fillId="0" borderId="0" xfId="0" applyNumberFormat="1" applyFont="1" applyBorder="1" applyAlignment="1">
      <alignment horizontal="left" vertical="justify" wrapText="1"/>
    </xf>
    <xf numFmtId="166" fontId="2" fillId="0" borderId="0" xfId="0" applyNumberFormat="1" applyFont="1" applyBorder="1" applyAlignment="1">
      <alignment horizontal="left" vertical="justify" wrapText="1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Fill="1" applyBorder="1" applyAlignment="1">
      <alignment horizontal="center" vertical="justify"/>
    </xf>
    <xf numFmtId="0" fontId="2" fillId="0" borderId="1" xfId="0" applyFont="1" applyFill="1" applyBorder="1" applyAlignment="1">
      <alignment horizontal="left" vertical="justify" wrapText="1"/>
    </xf>
    <xf numFmtId="14" fontId="2" fillId="0" borderId="1" xfId="0" applyNumberFormat="1" applyFont="1" applyFill="1" applyBorder="1" applyAlignment="1">
      <alignment horizontal="center" vertical="justify" wrapText="1"/>
    </xf>
    <xf numFmtId="0" fontId="2" fillId="0" borderId="1" xfId="0" applyFont="1" applyFill="1" applyBorder="1" applyAlignment="1">
      <alignment horizontal="center" vertical="justify" wrapText="1"/>
    </xf>
    <xf numFmtId="0" fontId="2" fillId="0" borderId="1" xfId="0" applyFont="1" applyFill="1" applyBorder="1" applyAlignment="1">
      <alignment vertical="justify" wrapText="1"/>
    </xf>
    <xf numFmtId="0" fontId="2" fillId="0" borderId="1" xfId="0" applyFont="1" applyFill="1" applyBorder="1" applyAlignment="1">
      <alignment horizontal="left" vertical="justify"/>
    </xf>
    <xf numFmtId="0" fontId="2" fillId="0" borderId="1" xfId="0" applyFont="1" applyFill="1" applyBorder="1" applyAlignment="1">
      <alignment vertical="justify"/>
    </xf>
    <xf numFmtId="0" fontId="2" fillId="0" borderId="1" xfId="0" applyFont="1" applyBorder="1" applyAlignment="1">
      <alignment vertical="justify"/>
    </xf>
    <xf numFmtId="2" fontId="7" fillId="0" borderId="1" xfId="0" applyNumberFormat="1" applyFont="1" applyBorder="1" applyAlignment="1">
      <alignment horizontal="center" vertical="justify" wrapText="1"/>
    </xf>
    <xf numFmtId="165" fontId="2" fillId="0" borderId="1" xfId="0" applyNumberFormat="1" applyFont="1" applyBorder="1" applyAlignment="1">
      <alignment horizontal="left" vertical="justify" wrapText="1"/>
    </xf>
    <xf numFmtId="166" fontId="2" fillId="0" borderId="1" xfId="0" applyNumberFormat="1" applyFont="1" applyBorder="1" applyAlignment="1">
      <alignment horizontal="left" vertical="justify" wrapText="1"/>
    </xf>
    <xf numFmtId="0" fontId="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Fill="1"/>
    <xf numFmtId="167" fontId="12" fillId="0" borderId="0" xfId="0" applyNumberFormat="1" applyFont="1"/>
    <xf numFmtId="0" fontId="13" fillId="0" borderId="0" xfId="0" applyFont="1" applyFill="1" applyBorder="1" applyAlignment="1">
      <alignment horizontal="center" vertical="justify"/>
    </xf>
    <xf numFmtId="0" fontId="13" fillId="0" borderId="0" xfId="0" applyFont="1" applyFill="1" applyBorder="1" applyAlignment="1">
      <alignment horizontal="left" vertical="justify" wrapText="1"/>
    </xf>
    <xf numFmtId="14" fontId="13" fillId="0" borderId="0" xfId="0" applyNumberFormat="1" applyFont="1" applyFill="1" applyBorder="1" applyAlignment="1">
      <alignment horizontal="center" vertical="justify" wrapText="1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2" fontId="7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left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left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7" fontId="7" fillId="0" borderId="1" xfId="0" applyNumberFormat="1" applyFont="1" applyBorder="1" applyAlignment="1">
      <alignment horizontal="left" vertical="justify"/>
    </xf>
    <xf numFmtId="165" fontId="2" fillId="0" borderId="1" xfId="0" applyNumberFormat="1" applyFont="1" applyBorder="1" applyAlignment="1">
      <alignment horizontal="left" vertical="justify"/>
    </xf>
    <xf numFmtId="14" fontId="2" fillId="0" borderId="1" xfId="0" applyNumberFormat="1" applyFont="1" applyFill="1" applyBorder="1" applyAlignment="1">
      <alignment horizontal="center" vertical="justify"/>
    </xf>
    <xf numFmtId="0" fontId="2" fillId="0" borderId="0" xfId="0" applyFont="1" applyFill="1" applyBorder="1" applyAlignment="1">
      <alignment horizontal="center" vertical="justify" wrapText="1"/>
    </xf>
    <xf numFmtId="167" fontId="2" fillId="0" borderId="0" xfId="0" applyNumberFormat="1" applyFont="1" applyBorder="1" applyAlignment="1">
      <alignment horizontal="left" vertical="justify"/>
    </xf>
    <xf numFmtId="165" fontId="2" fillId="0" borderId="0" xfId="0" applyNumberFormat="1" applyFont="1" applyBorder="1" applyAlignment="1">
      <alignment horizontal="left" vertical="justify"/>
    </xf>
    <xf numFmtId="168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vertical="justify"/>
    </xf>
    <xf numFmtId="167" fontId="7" fillId="0" borderId="1" xfId="0" applyNumberFormat="1" applyFont="1" applyBorder="1" applyAlignment="1">
      <alignment horizontal="center" vertical="justify"/>
    </xf>
    <xf numFmtId="165" fontId="2" fillId="0" borderId="1" xfId="0" applyNumberFormat="1" applyFont="1" applyBorder="1" applyAlignment="1">
      <alignment horizontal="center" vertical="justify"/>
    </xf>
    <xf numFmtId="166" fontId="2" fillId="0" borderId="1" xfId="0" applyNumberFormat="1" applyFont="1" applyBorder="1" applyAlignment="1">
      <alignment horizontal="center" vertical="justify" wrapText="1"/>
    </xf>
    <xf numFmtId="0" fontId="2" fillId="0" borderId="0" xfId="0" applyFont="1" applyFill="1" applyBorder="1" applyAlignment="1">
      <alignment vertical="justify"/>
    </xf>
    <xf numFmtId="164" fontId="2" fillId="0" borderId="0" xfId="0" applyNumberFormat="1" applyFont="1" applyBorder="1" applyAlignment="1">
      <alignment vertical="justify"/>
    </xf>
    <xf numFmtId="0" fontId="6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justify"/>
    </xf>
    <xf numFmtId="0" fontId="11" fillId="0" borderId="1" xfId="0" applyFont="1" applyFill="1" applyBorder="1" applyAlignment="1">
      <alignment horizontal="center" vertical="justify"/>
    </xf>
    <xf numFmtId="0" fontId="11" fillId="0" borderId="1" xfId="0" applyFont="1" applyFill="1" applyBorder="1" applyAlignment="1">
      <alignment horizontal="left" vertical="justify" wrapText="1"/>
    </xf>
    <xf numFmtId="14" fontId="11" fillId="0" borderId="1" xfId="0" applyNumberFormat="1" applyFont="1" applyFill="1" applyBorder="1" applyAlignment="1">
      <alignment horizontal="center" vertical="justify" wrapText="1"/>
    </xf>
    <xf numFmtId="0" fontId="11" fillId="0" borderId="1" xfId="0" applyFont="1" applyFill="1" applyBorder="1" applyAlignment="1">
      <alignment horizontal="center" vertical="justify" wrapText="1"/>
    </xf>
    <xf numFmtId="0" fontId="11" fillId="0" borderId="1" xfId="0" applyFont="1" applyFill="1" applyBorder="1" applyAlignment="1">
      <alignment vertical="justify" wrapText="1"/>
    </xf>
    <xf numFmtId="0" fontId="11" fillId="0" borderId="1" xfId="0" applyFont="1" applyFill="1" applyBorder="1" applyAlignment="1">
      <alignment vertical="justify"/>
    </xf>
    <xf numFmtId="0" fontId="15" fillId="0" borderId="1" xfId="0" applyFont="1" applyBorder="1" applyAlignment="1">
      <alignment horizontal="left" vertical="justify" wrapText="1"/>
    </xf>
    <xf numFmtId="165" fontId="11" fillId="0" borderId="1" xfId="0" applyNumberFormat="1" applyFont="1" applyBorder="1" applyAlignment="1">
      <alignment horizontal="left" vertical="justify" wrapText="1"/>
    </xf>
    <xf numFmtId="166" fontId="11" fillId="0" borderId="1" xfId="0" applyNumberFormat="1" applyFont="1" applyBorder="1" applyAlignment="1">
      <alignment horizontal="left" vertical="justify" wrapText="1"/>
    </xf>
    <xf numFmtId="0" fontId="2" fillId="0" borderId="0" xfId="1" applyFont="1"/>
    <xf numFmtId="0" fontId="6" fillId="0" borderId="1" xfId="1" applyFont="1" applyBorder="1" applyAlignment="1">
      <alignment horizont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14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Border="1"/>
    <xf numFmtId="0" fontId="2" fillId="0" borderId="0" xfId="1" applyFont="1" applyFill="1" applyBorder="1" applyAlignment="1">
      <alignment horizontal="center" vertical="justify"/>
    </xf>
    <xf numFmtId="0" fontId="9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4" fillId="0" borderId="0" xfId="1" applyBorder="1" applyAlignment="1">
      <alignment wrapText="1"/>
    </xf>
    <xf numFmtId="0" fontId="2" fillId="0" borderId="3" xfId="1" applyFont="1" applyBorder="1" applyAlignment="1">
      <alignment horizontal="center" vertical="justify"/>
    </xf>
    <xf numFmtId="0" fontId="2" fillId="0" borderId="3" xfId="1" applyFont="1" applyFill="1" applyBorder="1" applyAlignment="1">
      <alignment horizontal="center" vertical="justify"/>
    </xf>
    <xf numFmtId="0" fontId="2" fillId="0" borderId="3" xfId="1" applyFont="1" applyFill="1" applyBorder="1" applyAlignment="1">
      <alignment horizontal="left" vertical="justify"/>
    </xf>
    <xf numFmtId="14" fontId="2" fillId="0" borderId="3" xfId="1" applyNumberFormat="1" applyFont="1" applyFill="1" applyBorder="1" applyAlignment="1">
      <alignment horizontal="center" vertical="justify"/>
    </xf>
    <xf numFmtId="0" fontId="2" fillId="0" borderId="3" xfId="1" applyFont="1" applyFill="1" applyBorder="1" applyAlignment="1">
      <alignment vertical="justify"/>
    </xf>
    <xf numFmtId="0" fontId="2" fillId="0" borderId="3" xfId="1" applyFont="1" applyBorder="1" applyAlignment="1">
      <alignment vertical="justify"/>
    </xf>
    <xf numFmtId="167" fontId="7" fillId="0" borderId="2" xfId="1" applyNumberFormat="1" applyFont="1" applyBorder="1" applyAlignment="1">
      <alignment horizontal="left" vertical="justify"/>
    </xf>
    <xf numFmtId="165" fontId="2" fillId="0" borderId="2" xfId="1" applyNumberFormat="1" applyFont="1" applyBorder="1" applyAlignment="1">
      <alignment horizontal="left" vertical="justify"/>
    </xf>
    <xf numFmtId="165" fontId="2" fillId="0" borderId="0" xfId="1" applyNumberFormat="1" applyFont="1" applyBorder="1" applyAlignment="1">
      <alignment horizontal="left" vertical="justify"/>
    </xf>
    <xf numFmtId="166" fontId="2" fillId="0" borderId="4" xfId="1" applyNumberFormat="1" applyFont="1" applyBorder="1" applyAlignment="1">
      <alignment horizontal="left" vertical="justify" wrapText="1"/>
    </xf>
    <xf numFmtId="166" fontId="2" fillId="0" borderId="0" xfId="1" applyNumberFormat="1" applyFont="1" applyBorder="1" applyAlignment="1">
      <alignment horizontal="left" vertical="justify" wrapText="1"/>
    </xf>
    <xf numFmtId="0" fontId="2" fillId="0" borderId="2" xfId="1" applyFont="1" applyBorder="1" applyAlignment="1">
      <alignment horizontal="center" vertical="justify"/>
    </xf>
    <xf numFmtId="0" fontId="2" fillId="0" borderId="0" xfId="1" applyFont="1" applyBorder="1" applyAlignment="1">
      <alignment horizontal="center" vertical="justify"/>
    </xf>
    <xf numFmtId="0" fontId="2" fillId="0" borderId="0" xfId="1" applyFont="1" applyFill="1" applyBorder="1" applyAlignment="1">
      <alignment horizontal="left" vertical="justify"/>
    </xf>
    <xf numFmtId="14" fontId="2" fillId="0" borderId="0" xfId="1" applyNumberFormat="1" applyFont="1" applyFill="1" applyBorder="1" applyAlignment="1">
      <alignment horizontal="center" vertical="justify"/>
    </xf>
    <xf numFmtId="0" fontId="2" fillId="0" borderId="0" xfId="1" applyFont="1" applyFill="1" applyBorder="1" applyAlignment="1">
      <alignment vertical="justify"/>
    </xf>
    <xf numFmtId="0" fontId="2" fillId="0" borderId="0" xfId="1" applyFont="1" applyBorder="1" applyAlignment="1">
      <alignment vertical="justify"/>
    </xf>
    <xf numFmtId="167" fontId="7" fillId="0" borderId="0" xfId="1" applyNumberFormat="1" applyFont="1" applyBorder="1" applyAlignment="1">
      <alignment horizontal="left" vertical="justify"/>
    </xf>
    <xf numFmtId="0" fontId="7" fillId="0" borderId="0" xfId="1" applyNumberFormat="1" applyFont="1" applyBorder="1" applyAlignment="1">
      <alignment horizontal="center" vertical="justify" wrapText="1"/>
    </xf>
    <xf numFmtId="0" fontId="2" fillId="0" borderId="5" xfId="1" applyFont="1" applyBorder="1" applyAlignment="1">
      <alignment horizontal="center" vertical="justify"/>
    </xf>
    <xf numFmtId="0" fontId="2" fillId="0" borderId="5" xfId="1" applyFont="1" applyFill="1" applyBorder="1" applyAlignment="1">
      <alignment horizontal="center" vertical="justify"/>
    </xf>
    <xf numFmtId="0" fontId="2" fillId="0" borderId="5" xfId="1" applyFont="1" applyFill="1" applyBorder="1" applyAlignment="1">
      <alignment horizontal="left" vertical="justify"/>
    </xf>
    <xf numFmtId="14" fontId="2" fillId="0" borderId="5" xfId="1" applyNumberFormat="1" applyFont="1" applyFill="1" applyBorder="1" applyAlignment="1">
      <alignment horizontal="center" vertical="justify"/>
    </xf>
    <xf numFmtId="0" fontId="2" fillId="0" borderId="5" xfId="1" applyFont="1" applyFill="1" applyBorder="1" applyAlignment="1">
      <alignment vertical="justify"/>
    </xf>
    <xf numFmtId="0" fontId="2" fillId="0" borderId="5" xfId="1" applyFont="1" applyBorder="1" applyAlignment="1">
      <alignment vertical="justify"/>
    </xf>
    <xf numFmtId="167" fontId="7" fillId="0" borderId="5" xfId="1" applyNumberFormat="1" applyFont="1" applyBorder="1" applyAlignment="1">
      <alignment horizontal="left" vertical="justify"/>
    </xf>
    <xf numFmtId="165" fontId="2" fillId="0" borderId="5" xfId="1" applyNumberFormat="1" applyFont="1" applyBorder="1" applyAlignment="1">
      <alignment horizontal="left" vertical="justify"/>
    </xf>
    <xf numFmtId="166" fontId="2" fillId="0" borderId="5" xfId="1" applyNumberFormat="1" applyFont="1" applyBorder="1" applyAlignment="1">
      <alignment horizontal="left" vertical="justify" wrapText="1"/>
    </xf>
    <xf numFmtId="0" fontId="7" fillId="0" borderId="5" xfId="1" applyNumberFormat="1" applyFont="1" applyBorder="1" applyAlignment="1">
      <alignment horizontal="left" vertical="justify" wrapText="1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/>
    </xf>
    <xf numFmtId="14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vertical="center"/>
    </xf>
    <xf numFmtId="0" fontId="2" fillId="0" borderId="2" xfId="1" applyFont="1" applyBorder="1" applyAlignment="1">
      <alignment vertical="center"/>
    </xf>
    <xf numFmtId="167" fontId="7" fillId="0" borderId="0" xfId="0" applyNumberFormat="1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/>
    </xf>
    <xf numFmtId="166" fontId="16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14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5" fontId="2" fillId="0" borderId="0" xfId="0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justify" wrapText="1"/>
    </xf>
    <xf numFmtId="0" fontId="2" fillId="0" borderId="0" xfId="1" applyFont="1" applyBorder="1" applyAlignment="1">
      <alignment vertical="center"/>
    </xf>
    <xf numFmtId="165" fontId="16" fillId="0" borderId="0" xfId="0" applyNumberFormat="1" applyFont="1" applyBorder="1" applyAlignment="1">
      <alignment horizontal="center" vertical="center"/>
    </xf>
    <xf numFmtId="166" fontId="16" fillId="0" borderId="0" xfId="0" applyNumberFormat="1" applyFont="1" applyBorder="1" applyAlignment="1">
      <alignment horizontal="center" vertical="center" wrapText="1"/>
    </xf>
    <xf numFmtId="0" fontId="16" fillId="0" borderId="0" xfId="1" applyFont="1" applyFill="1" applyBorder="1" applyAlignment="1">
      <alignment vertical="center"/>
    </xf>
    <xf numFmtId="164" fontId="16" fillId="0" borderId="0" xfId="1" applyNumberFormat="1" applyFont="1" applyBorder="1" applyAlignment="1">
      <alignment vertical="center"/>
    </xf>
    <xf numFmtId="168" fontId="16" fillId="0" borderId="0" xfId="0" applyNumberFormat="1" applyFont="1" applyBorder="1" applyAlignment="1">
      <alignment horizontal="center" vertical="center"/>
    </xf>
    <xf numFmtId="168" fontId="2" fillId="0" borderId="0" xfId="0" applyNumberFormat="1" applyFont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left" vertical="center"/>
    </xf>
    <xf numFmtId="14" fontId="2" fillId="0" borderId="5" xfId="1" applyNumberFormat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vertical="center"/>
    </xf>
    <xf numFmtId="164" fontId="16" fillId="0" borderId="5" xfId="1" applyNumberFormat="1" applyFont="1" applyBorder="1" applyAlignment="1">
      <alignment vertical="center"/>
    </xf>
    <xf numFmtId="167" fontId="7" fillId="0" borderId="5" xfId="0" applyNumberFormat="1" applyFont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68" fontId="16" fillId="0" borderId="5" xfId="0" applyNumberFormat="1" applyFont="1" applyBorder="1" applyAlignment="1">
      <alignment horizontal="center" vertical="center"/>
    </xf>
    <xf numFmtId="166" fontId="16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7" fontId="7" fillId="0" borderId="0" xfId="1" applyNumberFormat="1" applyFont="1" applyBorder="1" applyAlignment="1">
      <alignment horizontal="center" vertical="justify"/>
    </xf>
    <xf numFmtId="0" fontId="7" fillId="0" borderId="0" xfId="1" applyNumberFormat="1" applyFont="1" applyBorder="1" applyAlignment="1">
      <alignment horizontal="left" vertical="justify" wrapText="1"/>
    </xf>
    <xf numFmtId="0" fontId="2" fillId="0" borderId="0" xfId="0" applyFont="1" applyFill="1" applyBorder="1" applyAlignment="1">
      <alignment horizontal="left" vertical="justify"/>
    </xf>
    <xf numFmtId="0" fontId="2" fillId="0" borderId="0" xfId="0" applyNumberFormat="1" applyFont="1" applyFill="1" applyBorder="1" applyAlignment="1">
      <alignment horizontal="center" vertical="justify"/>
    </xf>
    <xf numFmtId="14" fontId="2" fillId="0" borderId="0" xfId="0" applyNumberFormat="1" applyFont="1" applyFill="1" applyBorder="1" applyAlignment="1">
      <alignment horizontal="center" vertical="justify"/>
    </xf>
    <xf numFmtId="167" fontId="17" fillId="0" borderId="0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167" fontId="17" fillId="0" borderId="5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justify"/>
    </xf>
    <xf numFmtId="0" fontId="2" fillId="0" borderId="1" xfId="1" applyFont="1" applyFill="1" applyBorder="1" applyAlignment="1">
      <alignment horizontal="center" vertical="justify"/>
    </xf>
    <xf numFmtId="0" fontId="2" fillId="0" borderId="1" xfId="1" applyFont="1" applyFill="1" applyBorder="1" applyAlignment="1">
      <alignment horizontal="left" vertical="justify"/>
    </xf>
    <xf numFmtId="14" fontId="2" fillId="0" borderId="1" xfId="1" applyNumberFormat="1" applyFont="1" applyFill="1" applyBorder="1" applyAlignment="1">
      <alignment horizontal="center" vertical="justify"/>
    </xf>
    <xf numFmtId="0" fontId="2" fillId="0" borderId="1" xfId="1" applyFont="1" applyFill="1" applyBorder="1" applyAlignment="1">
      <alignment vertical="justify"/>
    </xf>
    <xf numFmtId="0" fontId="2" fillId="0" borderId="1" xfId="1" applyFont="1" applyBorder="1" applyAlignment="1">
      <alignment vertical="justify"/>
    </xf>
    <xf numFmtId="167" fontId="7" fillId="0" borderId="1" xfId="1" applyNumberFormat="1" applyFont="1" applyBorder="1" applyAlignment="1">
      <alignment horizontal="left" vertical="justify"/>
    </xf>
    <xf numFmtId="165" fontId="2" fillId="0" borderId="1" xfId="1" applyNumberFormat="1" applyFont="1" applyBorder="1" applyAlignment="1">
      <alignment horizontal="left" vertical="justify"/>
    </xf>
    <xf numFmtId="166" fontId="2" fillId="0" borderId="1" xfId="1" applyNumberFormat="1" applyFont="1" applyBorder="1" applyAlignment="1">
      <alignment horizontal="left" vertical="justify" wrapText="1"/>
    </xf>
    <xf numFmtId="0" fontId="12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167" fontId="12" fillId="0" borderId="0" xfId="0" applyNumberFormat="1" applyFont="1" applyAlignment="1">
      <alignment vertical="center"/>
    </xf>
    <xf numFmtId="167" fontId="1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14" fontId="13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left" vertical="center"/>
    </xf>
    <xf numFmtId="166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1" applyFont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left"/>
    </xf>
    <xf numFmtId="14" fontId="5" fillId="0" borderId="1" xfId="1" applyNumberFormat="1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88;974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88;953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604;99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646;1080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773;99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731;99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688;1016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604;99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625;1080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858;99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836;99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773;1058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88;974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731;99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688;1080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7" Type="http://schemas.openxmlformats.org/officeDocument/2006/relationships/image" Target="../media/image1.png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6" Type="http://schemas.openxmlformats.org/officeDocument/2006/relationships/image" Target="../media/image14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3.emf"/><Relationship Id="rId2" Type="http://schemas.openxmlformats.org/officeDocument/2006/relationships/image" Target="../media/image22.emf"/><Relationship Id="rId1" Type="http://schemas.openxmlformats.org/officeDocument/2006/relationships/image" Target="../media/image2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</xdr:colOff>
      <xdr:row>0</xdr:row>
      <xdr:rowOff>68580</xdr:rowOff>
    </xdr:from>
    <xdr:to>
      <xdr:col>11</xdr:col>
      <xdr:colOff>30480</xdr:colOff>
      <xdr:row>0</xdr:row>
      <xdr:rowOff>632460</xdr:rowOff>
    </xdr:to>
    <xdr:pic>
      <xdr:nvPicPr>
        <xdr:cNvPr id="2" name="Рисунок 4" descr="логотипы_Всероссийский фестиваль студенческого спорта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2520" y="68580"/>
          <a:ext cx="499110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</xdr:colOff>
      <xdr:row>0</xdr:row>
      <xdr:rowOff>0</xdr:rowOff>
    </xdr:from>
    <xdr:to>
      <xdr:col>8</xdr:col>
      <xdr:colOff>2179320</xdr:colOff>
      <xdr:row>0</xdr:row>
      <xdr:rowOff>563880</xdr:rowOff>
    </xdr:to>
    <xdr:pic>
      <xdr:nvPicPr>
        <xdr:cNvPr id="2" name="Рисунок 4" descr="логотипы_Всероссийский фестиваль студенческого спорта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7760" y="0"/>
          <a:ext cx="499110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38100</xdr:colOff>
      <xdr:row>2</xdr:row>
      <xdr:rowOff>106680</xdr:rowOff>
    </xdr:from>
    <xdr:to>
      <xdr:col>22</xdr:col>
      <xdr:colOff>381000</xdr:colOff>
      <xdr:row>3</xdr:row>
      <xdr:rowOff>205740</xdr:rowOff>
    </xdr:to>
    <xdr:pic>
      <xdr:nvPicPr>
        <xdr:cNvPr id="2" name="CommandButton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73640" y="1249680"/>
          <a:ext cx="96774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266700</xdr:colOff>
      <xdr:row>2</xdr:row>
      <xdr:rowOff>83820</xdr:rowOff>
    </xdr:from>
    <xdr:to>
      <xdr:col>20</xdr:col>
      <xdr:colOff>579120</xdr:colOff>
      <xdr:row>3</xdr:row>
      <xdr:rowOff>190500</xdr:rowOff>
    </xdr:to>
    <xdr:pic>
      <xdr:nvPicPr>
        <xdr:cNvPr id="3" name="CommandButton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52560" y="1226820"/>
          <a:ext cx="937260" cy="434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2</xdr:row>
      <xdr:rowOff>76200</xdr:rowOff>
    </xdr:from>
    <xdr:to>
      <xdr:col>19</xdr:col>
      <xdr:colOff>205740</xdr:colOff>
      <xdr:row>3</xdr:row>
      <xdr:rowOff>213360</xdr:rowOff>
    </xdr:to>
    <xdr:pic>
      <xdr:nvPicPr>
        <xdr:cNvPr id="4" name="CommandButton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23860" y="1219200"/>
          <a:ext cx="96774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38100</xdr:colOff>
      <xdr:row>2</xdr:row>
      <xdr:rowOff>106680</xdr:rowOff>
    </xdr:from>
    <xdr:to>
      <xdr:col>22</xdr:col>
      <xdr:colOff>381000</xdr:colOff>
      <xdr:row>3</xdr:row>
      <xdr:rowOff>205740</xdr:rowOff>
    </xdr:to>
    <xdr:pic>
      <xdr:nvPicPr>
        <xdr:cNvPr id="5" name="CommandButton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073640" y="1249680"/>
          <a:ext cx="96774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266700</xdr:colOff>
      <xdr:row>2</xdr:row>
      <xdr:rowOff>83820</xdr:rowOff>
    </xdr:from>
    <xdr:to>
      <xdr:col>20</xdr:col>
      <xdr:colOff>594360</xdr:colOff>
      <xdr:row>3</xdr:row>
      <xdr:rowOff>205740</xdr:rowOff>
    </xdr:to>
    <xdr:pic>
      <xdr:nvPicPr>
        <xdr:cNvPr id="6" name="CommandButton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052560" y="1226820"/>
          <a:ext cx="952500" cy="449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38100</xdr:colOff>
      <xdr:row>2</xdr:row>
      <xdr:rowOff>76200</xdr:rowOff>
    </xdr:from>
    <xdr:to>
      <xdr:col>19</xdr:col>
      <xdr:colOff>205740</xdr:colOff>
      <xdr:row>3</xdr:row>
      <xdr:rowOff>213360</xdr:rowOff>
    </xdr:to>
    <xdr:pic>
      <xdr:nvPicPr>
        <xdr:cNvPr id="7" name="CommandButton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23860" y="1219200"/>
          <a:ext cx="96774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205740</xdr:colOff>
      <xdr:row>0</xdr:row>
      <xdr:rowOff>0</xdr:rowOff>
    </xdr:from>
    <xdr:to>
      <xdr:col>8</xdr:col>
      <xdr:colOff>2293620</xdr:colOff>
      <xdr:row>0</xdr:row>
      <xdr:rowOff>563880</xdr:rowOff>
    </xdr:to>
    <xdr:pic>
      <xdr:nvPicPr>
        <xdr:cNvPr id="8" name="Рисунок 4" descr="логотипы_Всероссийский фестиваль студенческого спорта.pn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80160" y="0"/>
          <a:ext cx="499110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403860</xdr:colOff>
      <xdr:row>0</xdr:row>
      <xdr:rowOff>0</xdr:rowOff>
    </xdr:from>
    <xdr:to>
      <xdr:col>8</xdr:col>
      <xdr:colOff>2423160</xdr:colOff>
      <xdr:row>0</xdr:row>
      <xdr:rowOff>563880</xdr:rowOff>
    </xdr:to>
    <xdr:pic>
      <xdr:nvPicPr>
        <xdr:cNvPr id="2" name="Рисунок 4" descr="логотипы_Всероссийский фестиваль студенческого спорта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0660" y="0"/>
          <a:ext cx="499110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388620</xdr:colOff>
      <xdr:row>0</xdr:row>
      <xdr:rowOff>0</xdr:rowOff>
    </xdr:from>
    <xdr:to>
      <xdr:col>8</xdr:col>
      <xdr:colOff>2430780</xdr:colOff>
      <xdr:row>0</xdr:row>
      <xdr:rowOff>563880</xdr:rowOff>
    </xdr:to>
    <xdr:pic>
      <xdr:nvPicPr>
        <xdr:cNvPr id="2" name="Рисунок 4" descr="логотипы_Всероссийский фестиваль студенческого спорта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3040" y="0"/>
          <a:ext cx="499110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02%20-%2004.10.2018%20&#1075;.%20-%20&#1042;&#1089;&#1077;&#1088;&#1086;&#1089;.&#1092;&#1077;&#1089;&#1090;&#1080;&#1074;.&#1089;&#1090;&#1091;&#1076;&#1077;&#1085;&#1090;&#1086;&#1074;/&#1056;&#1077;&#1079;&#1091;&#1083;&#1100;&#1090;&#1072;&#1090;&#1099;%20&#1084;&#1091;&#10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1"/>
      <sheetName val="500_02"/>
      <sheetName val="1000_01"/>
      <sheetName val="1000_02"/>
      <sheetName val="500_21"/>
      <sheetName val="500_22"/>
      <sheetName val="мс (жен)"/>
      <sheetName val="кг (жен)"/>
      <sheetName val="cons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ООО "РОССИЙСКИЙ СТУДЕНЧЕСКИЙ СПОРТИВНЫЙ СОЮЗ"</v>
          </cell>
        </row>
        <row r="2">
          <cell r="C2" t="str">
            <v>X Всероссийский фестиваль студенческого спорта</v>
          </cell>
        </row>
        <row r="4">
          <cell r="C4" t="str">
            <v>03 октября 2018 г.</v>
          </cell>
        </row>
        <row r="5">
          <cell r="C5" t="str">
            <v>04 октября 2018 г.</v>
          </cell>
        </row>
        <row r="7">
          <cell r="C7" t="str">
            <v>Мужчины</v>
          </cell>
        </row>
        <row r="8">
          <cell r="C8" t="str">
            <v>Женщины</v>
          </cell>
        </row>
        <row r="10">
          <cell r="C10" t="str">
            <v>500 метров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6.xml"/><Relationship Id="rId5" Type="http://schemas.openxmlformats.org/officeDocument/2006/relationships/control" Target="../activeX/activeX5.xml"/><Relationship Id="rId4" Type="http://schemas.openxmlformats.org/officeDocument/2006/relationships/control" Target="../activeX/activeX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9.xml"/><Relationship Id="rId5" Type="http://schemas.openxmlformats.org/officeDocument/2006/relationships/control" Target="../activeX/activeX8.xml"/><Relationship Id="rId4" Type="http://schemas.openxmlformats.org/officeDocument/2006/relationships/control" Target="../activeX/activeX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2.xml"/><Relationship Id="rId5" Type="http://schemas.openxmlformats.org/officeDocument/2006/relationships/control" Target="../activeX/activeX11.xml"/><Relationship Id="rId4" Type="http://schemas.openxmlformats.org/officeDocument/2006/relationships/control" Target="../activeX/activeX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15.xml"/><Relationship Id="rId5" Type="http://schemas.openxmlformats.org/officeDocument/2006/relationships/control" Target="../activeX/activeX14.xml"/><Relationship Id="rId4" Type="http://schemas.openxmlformats.org/officeDocument/2006/relationships/control" Target="../activeX/activeX1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4">
    <tabColor rgb="FF7030A0"/>
  </sheetPr>
  <dimension ref="A1:AM58"/>
  <sheetViews>
    <sheetView view="pageBreakPreview" zoomScale="160" zoomScaleNormal="115" zoomScaleSheetLayoutView="160" workbookViewId="0">
      <selection activeCell="H51" sqref="H51"/>
    </sheetView>
  </sheetViews>
  <sheetFormatPr defaultColWidth="9.109375" defaultRowHeight="13.2"/>
  <cols>
    <col min="1" max="1" width="5.33203125" style="125" customWidth="1"/>
    <col min="2" max="2" width="5" style="125" customWidth="1"/>
    <col min="3" max="3" width="4.88671875" style="125" customWidth="1"/>
    <col min="4" max="4" width="21.21875" style="125" customWidth="1"/>
    <col min="5" max="5" width="8.109375" style="125" hidden="1" customWidth="1"/>
    <col min="6" max="6" width="13.88671875" style="125" hidden="1" customWidth="1"/>
    <col min="7" max="7" width="7.109375" style="125" hidden="1" customWidth="1"/>
    <col min="8" max="8" width="22" style="125" customWidth="1"/>
    <col min="9" max="9" width="30.109375" style="125" customWidth="1"/>
    <col min="10" max="10" width="0.44140625" style="125" hidden="1" customWidth="1"/>
    <col min="11" max="11" width="0.88671875" style="125" hidden="1" customWidth="1"/>
    <col min="12" max="12" width="8.109375" style="125" customWidth="1"/>
    <col min="13" max="13" width="2.33203125" style="125" hidden="1" customWidth="1"/>
    <col min="14" max="14" width="3.6640625" style="125" hidden="1" customWidth="1"/>
    <col min="15" max="15" width="6.33203125" style="125" hidden="1" customWidth="1"/>
    <col min="16" max="16" width="5.44140625" style="125" customWidth="1"/>
    <col min="17" max="17" width="7.109375" style="125" hidden="1" customWidth="1"/>
    <col min="18" max="18" width="4.109375" style="125" customWidth="1"/>
    <col min="19" max="19" width="7.5546875" style="125" customWidth="1"/>
    <col min="20" max="23" width="9.109375" style="125"/>
    <col min="24" max="24" width="5.44140625" style="125" customWidth="1"/>
    <col min="25" max="25" width="4.33203125" style="125" customWidth="1"/>
    <col min="26" max="26" width="26.88671875" style="125" customWidth="1"/>
    <col min="27" max="16384" width="9.109375" style="125"/>
  </cols>
  <sheetData>
    <row r="1" spans="1:39" ht="63" customHeight="1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</row>
    <row r="2" spans="1:39" ht="19.2" customHeight="1">
      <c r="A2" s="243" t="str">
        <f>N_sor1</f>
        <v>ООО "РОССИЙСКИЙ СТУДЕНЧЕСКИЙ СПОРТИВНЫЙ СОЮЗ"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</row>
    <row r="3" spans="1:39" ht="19.2" customHeight="1">
      <c r="A3" s="244" t="str">
        <f>N_sor2</f>
        <v>X Всероссийский фестиваль студенческого спорта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</row>
    <row r="4" spans="1:39" ht="29.4" customHeight="1">
      <c r="A4" s="245" t="s">
        <v>1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69"/>
    </row>
    <row r="5" spans="1:39" ht="21.75" customHeight="1" thickBot="1">
      <c r="A5" s="246" t="s">
        <v>2</v>
      </c>
      <c r="B5" s="246"/>
      <c r="C5" s="246"/>
      <c r="D5" s="246"/>
      <c r="E5" s="126"/>
      <c r="F5" s="126"/>
      <c r="G5" s="126"/>
      <c r="H5" s="126"/>
      <c r="I5" s="247" t="str">
        <f>D_d1</f>
        <v>03 октября 2018 г.</v>
      </c>
      <c r="J5" s="247"/>
      <c r="K5" s="247"/>
      <c r="L5" s="247"/>
      <c r="M5" s="247"/>
      <c r="N5" s="247"/>
      <c r="O5" s="247"/>
      <c r="P5" s="247"/>
      <c r="Q5" s="247"/>
    </row>
    <row r="6" spans="1:39" ht="9" customHeight="1" thickTop="1">
      <c r="A6" s="127"/>
      <c r="B6" s="127"/>
      <c r="C6" s="127"/>
      <c r="D6" s="127"/>
      <c r="E6" s="128"/>
      <c r="F6" s="128"/>
      <c r="G6" s="128"/>
      <c r="H6" s="128"/>
      <c r="I6" s="128"/>
      <c r="J6" s="129"/>
      <c r="K6" s="130"/>
      <c r="L6" s="130"/>
      <c r="M6" s="130"/>
      <c r="N6" s="130"/>
      <c r="O6" s="130"/>
      <c r="P6" s="130"/>
      <c r="Q6" s="130"/>
    </row>
    <row r="7" spans="1:39" ht="21" customHeight="1">
      <c r="A7" s="240" t="s">
        <v>143</v>
      </c>
      <c r="B7" s="240"/>
      <c r="C7" s="240"/>
      <c r="D7" s="240"/>
      <c r="E7" s="240"/>
      <c r="F7" s="240"/>
      <c r="G7" s="240"/>
      <c r="H7" s="240"/>
      <c r="I7" s="240" t="s">
        <v>144</v>
      </c>
      <c r="J7" s="240"/>
      <c r="K7" s="240"/>
      <c r="L7" s="240"/>
      <c r="M7" s="240"/>
      <c r="N7" s="240"/>
      <c r="O7" s="240"/>
      <c r="P7" s="240"/>
      <c r="Q7" s="240"/>
      <c r="R7" s="131"/>
      <c r="S7" s="125" t="s">
        <v>134</v>
      </c>
      <c r="T7" s="125" t="s">
        <v>135</v>
      </c>
      <c r="W7" s="132"/>
      <c r="X7" s="132"/>
      <c r="Y7" s="133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</row>
    <row r="8" spans="1:39" ht="14.25" customHeight="1" thickBot="1">
      <c r="A8" s="134" t="s">
        <v>4</v>
      </c>
      <c r="B8" s="134" t="s">
        <v>5</v>
      </c>
      <c r="C8" s="135"/>
      <c r="D8" s="134" t="s">
        <v>7</v>
      </c>
      <c r="E8" s="134"/>
      <c r="F8" s="134" t="s">
        <v>9</v>
      </c>
      <c r="G8" s="134" t="s">
        <v>9</v>
      </c>
      <c r="H8" s="134" t="s">
        <v>10</v>
      </c>
      <c r="I8" s="134" t="s">
        <v>11</v>
      </c>
      <c r="J8" s="134" t="s">
        <v>12</v>
      </c>
      <c r="K8" s="134"/>
      <c r="L8" s="134" t="s">
        <v>13</v>
      </c>
      <c r="M8" s="134" t="s">
        <v>14</v>
      </c>
      <c r="N8" s="134"/>
      <c r="O8" s="134" t="s">
        <v>15</v>
      </c>
      <c r="P8" s="134" t="s">
        <v>14</v>
      </c>
      <c r="Q8" s="134" t="s">
        <v>145</v>
      </c>
      <c r="R8" s="131"/>
      <c r="S8" s="136"/>
      <c r="T8" s="136"/>
      <c r="W8" s="132"/>
      <c r="X8" s="132"/>
      <c r="Y8" s="133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</row>
    <row r="9" spans="1:39" ht="15" customHeight="1" thickTop="1">
      <c r="A9" s="137"/>
      <c r="B9" s="138">
        <v>24</v>
      </c>
      <c r="C9" s="138"/>
      <c r="D9" s="139" t="s">
        <v>17</v>
      </c>
      <c r="E9" s="138"/>
      <c r="F9" s="140">
        <v>35817</v>
      </c>
      <c r="G9" s="140"/>
      <c r="H9" s="141"/>
      <c r="I9" s="241" t="s">
        <v>19</v>
      </c>
      <c r="J9" s="141"/>
      <c r="K9" s="142"/>
      <c r="L9" s="143"/>
      <c r="M9" s="144"/>
      <c r="N9" s="145"/>
      <c r="O9" s="146"/>
      <c r="P9" s="147"/>
      <c r="Q9" s="148"/>
      <c r="R9" s="131"/>
      <c r="S9" s="136"/>
      <c r="T9" s="136"/>
      <c r="W9" s="132"/>
      <c r="X9" s="132"/>
      <c r="Y9" s="133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</row>
    <row r="10" spans="1:39" ht="15" customHeight="1">
      <c r="A10" s="149">
        <v>1</v>
      </c>
      <c r="B10" s="133">
        <v>49</v>
      </c>
      <c r="C10" s="133"/>
      <c r="D10" s="150" t="s">
        <v>97</v>
      </c>
      <c r="E10" s="133"/>
      <c r="F10" s="151">
        <v>35184</v>
      </c>
      <c r="G10" s="151"/>
      <c r="H10" s="152" t="s">
        <v>18</v>
      </c>
      <c r="I10" s="235"/>
      <c r="J10" s="152"/>
      <c r="K10" s="153"/>
      <c r="L10" s="154" t="s">
        <v>146</v>
      </c>
      <c r="M10" s="145"/>
      <c r="N10" s="145"/>
      <c r="O10" s="147"/>
      <c r="P10" s="155">
        <v>30</v>
      </c>
      <c r="Q10" s="149"/>
      <c r="R10" s="131"/>
      <c r="S10" s="136"/>
      <c r="T10" s="136"/>
      <c r="W10" s="132"/>
      <c r="X10" s="132"/>
      <c r="Y10" s="133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</row>
    <row r="11" spans="1:39" ht="15" customHeight="1">
      <c r="A11" s="156"/>
      <c r="B11" s="157">
        <v>50</v>
      </c>
      <c r="C11" s="157"/>
      <c r="D11" s="158" t="s">
        <v>98</v>
      </c>
      <c r="E11" s="159"/>
      <c r="F11" s="159">
        <v>35338</v>
      </c>
      <c r="G11" s="159" t="s">
        <v>57</v>
      </c>
      <c r="H11" s="160"/>
      <c r="I11" s="236"/>
      <c r="J11" s="160"/>
      <c r="K11" s="161"/>
      <c r="L11" s="162"/>
      <c r="M11" s="163"/>
      <c r="N11" s="163"/>
      <c r="O11" s="164"/>
      <c r="P11" s="165"/>
      <c r="Q11" s="156"/>
      <c r="R11" s="131"/>
      <c r="S11" s="136"/>
      <c r="T11" s="136"/>
      <c r="W11" s="132"/>
      <c r="X11" s="132"/>
      <c r="Y11" s="133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</row>
    <row r="12" spans="1:39" ht="14.4" customHeight="1">
      <c r="A12" s="148"/>
      <c r="B12" s="166">
        <v>2</v>
      </c>
      <c r="C12" s="166"/>
      <c r="D12" s="167" t="s">
        <v>31</v>
      </c>
      <c r="E12" s="166"/>
      <c r="F12" s="168">
        <v>35778</v>
      </c>
      <c r="G12" s="168" t="s">
        <v>32</v>
      </c>
      <c r="H12" s="169"/>
      <c r="I12" s="234" t="s">
        <v>34</v>
      </c>
      <c r="J12" s="169"/>
      <c r="K12" s="170"/>
      <c r="L12" s="171"/>
      <c r="M12" s="172"/>
      <c r="N12" s="172"/>
      <c r="O12" s="173"/>
      <c r="P12" s="174"/>
      <c r="Q12" s="175"/>
      <c r="R12" s="131"/>
      <c r="S12" s="136"/>
      <c r="T12" s="136"/>
      <c r="W12" s="132"/>
      <c r="X12" s="132"/>
      <c r="Y12" s="133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</row>
    <row r="13" spans="1:39" ht="14.4" customHeight="1">
      <c r="A13" s="149">
        <v>2</v>
      </c>
      <c r="B13" s="176">
        <v>30</v>
      </c>
      <c r="C13" s="176"/>
      <c r="D13" s="177" t="s">
        <v>102</v>
      </c>
      <c r="E13" s="176"/>
      <c r="F13" s="178">
        <v>34810</v>
      </c>
      <c r="G13" s="178" t="s">
        <v>103</v>
      </c>
      <c r="H13" s="179" t="s">
        <v>33</v>
      </c>
      <c r="I13" s="235"/>
      <c r="J13" s="179"/>
      <c r="K13" s="180"/>
      <c r="L13" s="171" t="s">
        <v>147</v>
      </c>
      <c r="M13" s="181"/>
      <c r="N13" s="181"/>
      <c r="O13" s="38"/>
      <c r="P13" s="39">
        <v>28</v>
      </c>
      <c r="Q13" s="16"/>
      <c r="R13" s="131"/>
      <c r="S13" s="136"/>
      <c r="T13" s="136"/>
      <c r="W13" s="132"/>
      <c r="X13" s="132"/>
      <c r="Y13" s="133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</row>
    <row r="14" spans="1:39" ht="14.4" customHeight="1">
      <c r="A14" s="156"/>
      <c r="B14" s="157">
        <v>31</v>
      </c>
      <c r="C14" s="157"/>
      <c r="D14" s="158" t="s">
        <v>108</v>
      </c>
      <c r="E14" s="159"/>
      <c r="F14" s="159">
        <v>35286</v>
      </c>
      <c r="G14" s="159" t="s">
        <v>32</v>
      </c>
      <c r="H14" s="160"/>
      <c r="I14" s="236"/>
      <c r="J14" s="160"/>
      <c r="K14" s="161"/>
      <c r="L14" s="162"/>
      <c r="M14" s="163"/>
      <c r="N14" s="163"/>
      <c r="O14" s="164"/>
      <c r="P14" s="182"/>
      <c r="Q14" s="156"/>
      <c r="R14" s="131"/>
      <c r="S14" s="136"/>
      <c r="T14" s="136"/>
      <c r="W14" s="132"/>
      <c r="X14" s="132"/>
      <c r="Y14" s="133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</row>
    <row r="15" spans="1:39" ht="14.4" customHeight="1">
      <c r="A15" s="149"/>
      <c r="B15" s="176">
        <v>17</v>
      </c>
      <c r="C15" s="176"/>
      <c r="D15" s="177" t="s">
        <v>55</v>
      </c>
      <c r="E15" s="176"/>
      <c r="F15" s="178">
        <v>36544</v>
      </c>
      <c r="G15" s="178" t="s">
        <v>44</v>
      </c>
      <c r="H15" s="179"/>
      <c r="I15" s="234" t="s">
        <v>46</v>
      </c>
      <c r="J15" s="179"/>
      <c r="K15" s="183"/>
      <c r="L15" s="171"/>
      <c r="M15" s="184"/>
      <c r="N15" s="184"/>
      <c r="O15" s="185"/>
      <c r="P15" s="39"/>
      <c r="Q15" s="16"/>
      <c r="R15" s="131"/>
      <c r="S15" s="136"/>
      <c r="T15" s="136"/>
      <c r="W15" s="132"/>
      <c r="X15" s="132"/>
      <c r="Y15" s="133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</row>
    <row r="16" spans="1:39" ht="14.4" customHeight="1">
      <c r="A16" s="149">
        <v>3</v>
      </c>
      <c r="B16" s="176">
        <v>44</v>
      </c>
      <c r="C16" s="176"/>
      <c r="D16" s="177" t="s">
        <v>101</v>
      </c>
      <c r="E16" s="176"/>
      <c r="F16" s="178">
        <v>36657</v>
      </c>
      <c r="G16" s="178" t="s">
        <v>44</v>
      </c>
      <c r="H16" s="179" t="s">
        <v>45</v>
      </c>
      <c r="I16" s="235"/>
      <c r="J16" s="179"/>
      <c r="K16" s="180"/>
      <c r="L16" s="171" t="s">
        <v>148</v>
      </c>
      <c r="M16" s="181"/>
      <c r="N16" s="181"/>
      <c r="O16" s="38"/>
      <c r="P16" s="39">
        <v>25</v>
      </c>
      <c r="Q16" s="16"/>
      <c r="R16" s="131"/>
      <c r="S16" s="136"/>
      <c r="T16" s="136"/>
      <c r="W16" s="132"/>
      <c r="X16" s="132"/>
      <c r="Y16" s="133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</row>
    <row r="17" spans="1:39" ht="14.4" customHeight="1">
      <c r="A17" s="156"/>
      <c r="B17" s="157">
        <v>45</v>
      </c>
      <c r="C17" s="157"/>
      <c r="D17" s="158" t="s">
        <v>106</v>
      </c>
      <c r="E17" s="159"/>
      <c r="F17" s="159">
        <v>35984</v>
      </c>
      <c r="G17" s="159">
        <v>1</v>
      </c>
      <c r="H17" s="160"/>
      <c r="I17" s="236"/>
      <c r="J17" s="160"/>
      <c r="K17" s="161"/>
      <c r="L17" s="162"/>
      <c r="M17" s="163"/>
      <c r="N17" s="163"/>
      <c r="O17" s="164"/>
      <c r="P17" s="182"/>
      <c r="Q17" s="156"/>
      <c r="R17" s="131"/>
      <c r="S17" s="136"/>
      <c r="T17" s="136"/>
      <c r="W17" s="132"/>
      <c r="X17" s="132"/>
      <c r="Y17" s="133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</row>
    <row r="18" spans="1:39" ht="14.4" customHeight="1">
      <c r="A18" s="149"/>
      <c r="B18" s="176">
        <v>19</v>
      </c>
      <c r="C18" s="176"/>
      <c r="D18" s="177" t="s">
        <v>84</v>
      </c>
      <c r="E18" s="176"/>
      <c r="F18" s="178">
        <v>36330</v>
      </c>
      <c r="G18" s="178" t="s">
        <v>52</v>
      </c>
      <c r="H18" s="186" t="s">
        <v>53</v>
      </c>
      <c r="I18" s="234" t="s">
        <v>54</v>
      </c>
      <c r="J18" s="186"/>
      <c r="K18" s="187"/>
      <c r="L18" s="171"/>
      <c r="M18" s="184"/>
      <c r="N18" s="188"/>
      <c r="O18" s="185"/>
      <c r="P18" s="39"/>
      <c r="Q18" s="16"/>
      <c r="R18" s="131"/>
      <c r="S18" s="136"/>
      <c r="T18" s="136"/>
      <c r="W18" s="132"/>
      <c r="X18" s="132"/>
      <c r="Y18" s="133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</row>
    <row r="19" spans="1:39" ht="14.4" customHeight="1">
      <c r="A19" s="149">
        <v>4</v>
      </c>
      <c r="B19" s="176">
        <v>46</v>
      </c>
      <c r="C19" s="176"/>
      <c r="D19" s="177" t="s">
        <v>110</v>
      </c>
      <c r="E19" s="176"/>
      <c r="F19" s="178">
        <v>35768</v>
      </c>
      <c r="G19" s="178" t="s">
        <v>52</v>
      </c>
      <c r="H19" s="179" t="s">
        <v>53</v>
      </c>
      <c r="I19" s="235"/>
      <c r="J19" s="179"/>
      <c r="K19" s="180"/>
      <c r="L19" s="171" t="s">
        <v>149</v>
      </c>
      <c r="M19" s="181"/>
      <c r="N19" s="189"/>
      <c r="O19" s="38"/>
      <c r="P19" s="39">
        <v>22</v>
      </c>
      <c r="Q19" s="16"/>
      <c r="R19" s="131"/>
      <c r="S19" s="136"/>
      <c r="T19" s="136"/>
      <c r="W19" s="132"/>
      <c r="X19" s="132"/>
      <c r="Y19" s="133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</row>
    <row r="20" spans="1:39" ht="14.4" customHeight="1">
      <c r="A20" s="156"/>
      <c r="B20" s="190">
        <v>47</v>
      </c>
      <c r="C20" s="190"/>
      <c r="D20" s="191" t="s">
        <v>124</v>
      </c>
      <c r="E20" s="192"/>
      <c r="F20" s="192">
        <v>36692</v>
      </c>
      <c r="G20" s="192" t="s">
        <v>44</v>
      </c>
      <c r="H20" s="193" t="s">
        <v>53</v>
      </c>
      <c r="I20" s="236"/>
      <c r="J20" s="193"/>
      <c r="K20" s="194"/>
      <c r="L20" s="195"/>
      <c r="M20" s="196"/>
      <c r="N20" s="197"/>
      <c r="O20" s="198"/>
      <c r="P20" s="199"/>
      <c r="Q20" s="200"/>
      <c r="R20" s="131"/>
      <c r="S20" s="136"/>
      <c r="T20" s="136"/>
      <c r="W20" s="132"/>
      <c r="X20" s="132"/>
      <c r="Y20" s="133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</row>
    <row r="21" spans="1:39" ht="14.4" customHeight="1">
      <c r="A21" s="149"/>
      <c r="B21" s="176">
        <v>11</v>
      </c>
      <c r="C21" s="176"/>
      <c r="D21" s="177" t="s">
        <v>27</v>
      </c>
      <c r="E21" s="176"/>
      <c r="F21" s="178">
        <v>35730</v>
      </c>
      <c r="G21" s="178" t="s">
        <v>28</v>
      </c>
      <c r="H21" s="179"/>
      <c r="I21" s="234" t="s">
        <v>30</v>
      </c>
      <c r="J21" s="179"/>
      <c r="K21" s="183"/>
      <c r="L21" s="171"/>
      <c r="M21" s="184"/>
      <c r="N21" s="184"/>
      <c r="O21" s="185"/>
      <c r="P21" s="39"/>
      <c r="Q21" s="16"/>
      <c r="R21" s="131"/>
      <c r="S21" s="136"/>
      <c r="T21" s="136"/>
      <c r="W21" s="132"/>
      <c r="X21" s="132"/>
      <c r="Y21" s="133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</row>
    <row r="22" spans="1:39" ht="14.4" customHeight="1">
      <c r="A22" s="149">
        <v>5</v>
      </c>
      <c r="B22" s="176">
        <v>39</v>
      </c>
      <c r="C22" s="176"/>
      <c r="D22" s="177" t="s">
        <v>104</v>
      </c>
      <c r="E22" s="176"/>
      <c r="F22" s="178">
        <v>36939</v>
      </c>
      <c r="G22" s="178" t="s">
        <v>42</v>
      </c>
      <c r="H22" s="179" t="s">
        <v>29</v>
      </c>
      <c r="I22" s="235"/>
      <c r="J22" s="179"/>
      <c r="K22" s="180"/>
      <c r="L22" s="171" t="s">
        <v>150</v>
      </c>
      <c r="M22" s="181"/>
      <c r="N22" s="181"/>
      <c r="O22" s="38"/>
      <c r="P22" s="39">
        <v>20</v>
      </c>
      <c r="Q22" s="16"/>
      <c r="R22" s="131"/>
      <c r="S22" s="136"/>
      <c r="T22" s="136"/>
      <c r="W22" s="132"/>
      <c r="X22" s="132"/>
      <c r="Y22" s="133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</row>
    <row r="23" spans="1:39" ht="14.4" customHeight="1">
      <c r="A23" s="156"/>
      <c r="B23" s="157">
        <v>28</v>
      </c>
      <c r="C23" s="157"/>
      <c r="D23" s="158" t="s">
        <v>125</v>
      </c>
      <c r="E23" s="159"/>
      <c r="F23" s="159">
        <v>35619</v>
      </c>
      <c r="G23" s="159" t="s">
        <v>44</v>
      </c>
      <c r="H23" s="160"/>
      <c r="I23" s="236"/>
      <c r="J23" s="160"/>
      <c r="K23" s="161"/>
      <c r="L23" s="162"/>
      <c r="M23" s="163"/>
      <c r="N23" s="163"/>
      <c r="O23" s="164"/>
      <c r="P23" s="182"/>
      <c r="Q23" s="156"/>
      <c r="R23" s="131"/>
      <c r="S23" s="136"/>
      <c r="T23" s="136"/>
      <c r="W23" s="132"/>
      <c r="X23" s="132"/>
      <c r="Y23" s="133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</row>
    <row r="24" spans="1:39" ht="14.4" customHeight="1">
      <c r="A24" s="149"/>
      <c r="B24" s="176">
        <v>21</v>
      </c>
      <c r="C24" s="176"/>
      <c r="D24" s="177" t="s">
        <v>35</v>
      </c>
      <c r="E24" s="176"/>
      <c r="F24" s="178">
        <v>35957</v>
      </c>
      <c r="G24" s="178"/>
      <c r="H24" s="179"/>
      <c r="I24" s="234" t="s">
        <v>37</v>
      </c>
      <c r="J24" s="179"/>
      <c r="K24" s="183"/>
      <c r="L24" s="171"/>
      <c r="M24" s="184"/>
      <c r="N24" s="184"/>
      <c r="O24" s="185"/>
      <c r="P24" s="39"/>
      <c r="Q24" s="16"/>
      <c r="R24" s="131"/>
      <c r="S24" s="136"/>
      <c r="T24" s="136"/>
      <c r="W24" s="132"/>
      <c r="X24" s="132"/>
      <c r="Y24" s="133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</row>
    <row r="25" spans="1:39" ht="14.4" customHeight="1">
      <c r="A25" s="149">
        <v>6</v>
      </c>
      <c r="B25" s="176">
        <v>29</v>
      </c>
      <c r="C25" s="176"/>
      <c r="D25" s="177" t="s">
        <v>100</v>
      </c>
      <c r="E25" s="176"/>
      <c r="F25" s="178">
        <v>35548</v>
      </c>
      <c r="G25" s="178"/>
      <c r="H25" s="179" t="s">
        <v>36</v>
      </c>
      <c r="I25" s="235"/>
      <c r="J25" s="179"/>
      <c r="K25" s="180"/>
      <c r="L25" s="171" t="s">
        <v>151</v>
      </c>
      <c r="M25" s="181"/>
      <c r="N25" s="181"/>
      <c r="O25" s="38"/>
      <c r="P25" s="39">
        <v>19</v>
      </c>
      <c r="Q25" s="16"/>
      <c r="R25" s="131"/>
      <c r="S25" s="136"/>
      <c r="T25" s="136"/>
      <c r="W25" s="132"/>
      <c r="X25" s="132"/>
      <c r="Y25" s="133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</row>
    <row r="26" spans="1:39" ht="14.4" customHeight="1">
      <c r="A26" s="156"/>
      <c r="B26" s="157">
        <v>48</v>
      </c>
      <c r="C26" s="157"/>
      <c r="D26" s="158" t="s">
        <v>105</v>
      </c>
      <c r="E26" s="159"/>
      <c r="F26" s="159">
        <v>34797</v>
      </c>
      <c r="G26" s="159"/>
      <c r="H26" s="160"/>
      <c r="I26" s="236"/>
      <c r="J26" s="160"/>
      <c r="K26" s="161"/>
      <c r="L26" s="162"/>
      <c r="M26" s="163"/>
      <c r="N26" s="163"/>
      <c r="O26" s="164"/>
      <c r="P26" s="182"/>
      <c r="Q26" s="156"/>
      <c r="R26" s="131"/>
      <c r="S26" s="136"/>
      <c r="T26" s="136"/>
      <c r="W26" s="132"/>
      <c r="X26" s="132"/>
      <c r="Y26" s="133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</row>
    <row r="27" spans="1:39" ht="14.4" customHeight="1">
      <c r="A27" s="149"/>
      <c r="B27" s="133">
        <v>1</v>
      </c>
      <c r="C27" s="133"/>
      <c r="D27" s="150" t="s">
        <v>38</v>
      </c>
      <c r="E27" s="133"/>
      <c r="F27" s="151">
        <v>36147</v>
      </c>
      <c r="G27" s="151"/>
      <c r="H27" s="152"/>
      <c r="I27" s="234" t="s">
        <v>40</v>
      </c>
      <c r="J27" s="152"/>
      <c r="K27" s="153"/>
      <c r="L27" s="154"/>
      <c r="M27" s="145"/>
      <c r="N27" s="145"/>
      <c r="O27" s="147"/>
      <c r="P27" s="155"/>
      <c r="Q27" s="149"/>
      <c r="R27" s="131"/>
      <c r="S27" s="136"/>
      <c r="T27" s="136"/>
      <c r="W27" s="132"/>
      <c r="X27" s="132"/>
      <c r="Y27" s="133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</row>
    <row r="28" spans="1:39" ht="14.4" customHeight="1">
      <c r="A28" s="149">
        <v>7</v>
      </c>
      <c r="B28" s="133">
        <v>53</v>
      </c>
      <c r="C28" s="133"/>
      <c r="D28" s="150" t="s">
        <v>113</v>
      </c>
      <c r="E28" s="133"/>
      <c r="F28" s="151">
        <v>35290</v>
      </c>
      <c r="G28" s="151"/>
      <c r="H28" s="152" t="s">
        <v>39</v>
      </c>
      <c r="I28" s="235"/>
      <c r="J28" s="152"/>
      <c r="K28" s="153"/>
      <c r="L28" s="201" t="s">
        <v>152</v>
      </c>
      <c r="M28" s="145"/>
      <c r="N28" s="145"/>
      <c r="O28" s="147"/>
      <c r="P28" s="155">
        <v>18</v>
      </c>
      <c r="Q28" s="149"/>
      <c r="R28" s="131"/>
      <c r="S28" s="136"/>
      <c r="T28" s="136"/>
      <c r="W28" s="132"/>
      <c r="X28" s="132"/>
      <c r="Y28" s="133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</row>
    <row r="29" spans="1:39" ht="14.4" customHeight="1">
      <c r="A29" s="156"/>
      <c r="B29" s="157">
        <v>54</v>
      </c>
      <c r="C29" s="157"/>
      <c r="D29" s="158" t="s">
        <v>99</v>
      </c>
      <c r="E29" s="159"/>
      <c r="F29" s="159">
        <v>36742</v>
      </c>
      <c r="G29" s="159"/>
      <c r="H29" s="160"/>
      <c r="I29" s="236"/>
      <c r="J29" s="160"/>
      <c r="K29" s="161"/>
      <c r="L29" s="162"/>
      <c r="M29" s="163"/>
      <c r="N29" s="163"/>
      <c r="O29" s="164"/>
      <c r="P29" s="165"/>
      <c r="Q29" s="156"/>
      <c r="R29" s="131"/>
      <c r="S29" s="136"/>
      <c r="T29" s="136"/>
      <c r="W29" s="132"/>
      <c r="X29" s="132"/>
      <c r="Y29" s="133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</row>
    <row r="30" spans="1:39" ht="14.4" customHeight="1">
      <c r="A30" s="149"/>
      <c r="B30" s="176">
        <v>16</v>
      </c>
      <c r="C30" s="176"/>
      <c r="D30" s="177" t="s">
        <v>21</v>
      </c>
      <c r="E30" s="176"/>
      <c r="F30" s="178">
        <v>36325</v>
      </c>
      <c r="G30" s="178"/>
      <c r="H30" s="179"/>
      <c r="I30" s="234" t="s">
        <v>23</v>
      </c>
      <c r="J30" s="179"/>
      <c r="K30" s="183"/>
      <c r="L30" s="171"/>
      <c r="M30" s="184"/>
      <c r="N30" s="184"/>
      <c r="O30" s="185">
        <f>(L30-L$9)*86400</f>
        <v>0</v>
      </c>
      <c r="P30" s="39"/>
      <c r="Q30" s="16"/>
      <c r="R30" s="131"/>
      <c r="S30" s="136"/>
      <c r="T30" s="136"/>
      <c r="W30" s="132"/>
      <c r="X30" s="132"/>
      <c r="Y30" s="133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</row>
    <row r="31" spans="1:39" ht="14.4" customHeight="1">
      <c r="A31" s="149">
        <v>8</v>
      </c>
      <c r="B31" s="176">
        <v>42</v>
      </c>
      <c r="C31" s="176"/>
      <c r="D31" s="177" t="s">
        <v>114</v>
      </c>
      <c r="E31" s="176"/>
      <c r="F31" s="178">
        <v>36072</v>
      </c>
      <c r="G31" s="178"/>
      <c r="H31" s="179" t="s">
        <v>22</v>
      </c>
      <c r="I31" s="235"/>
      <c r="J31" s="179"/>
      <c r="K31" s="180"/>
      <c r="L31" s="171" t="s">
        <v>153</v>
      </c>
      <c r="M31" s="181"/>
      <c r="N31" s="181"/>
      <c r="O31" s="38"/>
      <c r="P31" s="39">
        <v>17</v>
      </c>
      <c r="Q31" s="16"/>
      <c r="R31" s="131"/>
      <c r="S31" s="136"/>
      <c r="T31" s="136"/>
      <c r="W31" s="132"/>
      <c r="X31" s="132"/>
      <c r="Y31" s="133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</row>
    <row r="32" spans="1:39" ht="14.4" customHeight="1">
      <c r="A32" s="156"/>
      <c r="B32" s="157">
        <v>43</v>
      </c>
      <c r="C32" s="157"/>
      <c r="D32" s="158" t="s">
        <v>129</v>
      </c>
      <c r="E32" s="159"/>
      <c r="F32" s="159">
        <v>36422</v>
      </c>
      <c r="G32" s="159"/>
      <c r="H32" s="160"/>
      <c r="I32" s="236"/>
      <c r="J32" s="160"/>
      <c r="K32" s="161"/>
      <c r="L32" s="162"/>
      <c r="M32" s="163"/>
      <c r="N32" s="163"/>
      <c r="O32" s="164"/>
      <c r="P32" s="165"/>
      <c r="Q32" s="156"/>
      <c r="R32" s="131"/>
      <c r="S32" s="136"/>
      <c r="T32" s="136"/>
      <c r="W32" s="132"/>
      <c r="X32" s="132"/>
      <c r="Y32" s="133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</row>
    <row r="33" spans="1:39" ht="14.4" customHeight="1">
      <c r="A33" s="149"/>
      <c r="B33" s="176">
        <v>14</v>
      </c>
      <c r="C33" s="176"/>
      <c r="D33" s="177" t="s">
        <v>74</v>
      </c>
      <c r="E33" s="176"/>
      <c r="F33" s="178" t="s">
        <v>75</v>
      </c>
      <c r="G33" s="176" t="s">
        <v>44</v>
      </c>
      <c r="H33" s="179"/>
      <c r="I33" s="234" t="s">
        <v>77</v>
      </c>
      <c r="J33" s="179"/>
      <c r="K33" s="183"/>
      <c r="L33" s="171"/>
      <c r="M33" s="184"/>
      <c r="N33" s="184"/>
      <c r="O33" s="185"/>
      <c r="P33" s="39"/>
      <c r="Q33" s="16"/>
      <c r="R33" s="131"/>
      <c r="S33" s="136"/>
      <c r="T33" s="136"/>
      <c r="W33" s="132"/>
      <c r="X33" s="132"/>
      <c r="Y33" s="133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</row>
    <row r="34" spans="1:39" ht="14.4" customHeight="1">
      <c r="A34" s="149">
        <v>9</v>
      </c>
      <c r="B34" s="176">
        <v>40</v>
      </c>
      <c r="C34" s="176"/>
      <c r="D34" s="177" t="s">
        <v>115</v>
      </c>
      <c r="E34" s="176"/>
      <c r="F34" s="178" t="s">
        <v>116</v>
      </c>
      <c r="G34" s="176">
        <v>1</v>
      </c>
      <c r="H34" s="179" t="s">
        <v>76</v>
      </c>
      <c r="I34" s="235"/>
      <c r="J34" s="179"/>
      <c r="K34" s="180"/>
      <c r="L34" s="171" t="s">
        <v>154</v>
      </c>
      <c r="M34" s="181"/>
      <c r="N34" s="181"/>
      <c r="O34" s="38"/>
      <c r="P34" s="39">
        <v>16</v>
      </c>
      <c r="Q34" s="16"/>
      <c r="R34" s="131"/>
      <c r="S34" s="136"/>
      <c r="T34" s="136"/>
      <c r="W34" s="132"/>
      <c r="X34" s="132"/>
      <c r="Y34" s="133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</row>
    <row r="35" spans="1:39" ht="14.4" customHeight="1">
      <c r="A35" s="156"/>
      <c r="B35" s="157">
        <v>41</v>
      </c>
      <c r="C35" s="157"/>
      <c r="D35" s="158" t="s">
        <v>117</v>
      </c>
      <c r="E35" s="159"/>
      <c r="F35" s="159" t="s">
        <v>118</v>
      </c>
      <c r="G35" s="157">
        <v>1</v>
      </c>
      <c r="H35" s="160"/>
      <c r="I35" s="236"/>
      <c r="J35" s="160"/>
      <c r="K35" s="161"/>
      <c r="L35" s="162"/>
      <c r="M35" s="163"/>
      <c r="N35" s="163"/>
      <c r="O35" s="164"/>
      <c r="P35" s="165"/>
      <c r="Q35" s="156"/>
      <c r="R35" s="131"/>
      <c r="S35" s="136"/>
      <c r="T35" s="136"/>
      <c r="W35" s="132"/>
      <c r="X35" s="132"/>
      <c r="Y35" s="133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</row>
    <row r="36" spans="1:39" ht="14.4" customHeight="1">
      <c r="A36" s="149"/>
      <c r="B36" s="133">
        <v>6</v>
      </c>
      <c r="C36" s="133"/>
      <c r="D36" s="150" t="s">
        <v>78</v>
      </c>
      <c r="E36" s="133"/>
      <c r="F36" s="151">
        <v>36701</v>
      </c>
      <c r="G36" s="151">
        <v>1</v>
      </c>
      <c r="H36" s="152"/>
      <c r="I36" s="234" t="s">
        <v>49</v>
      </c>
      <c r="J36" s="152"/>
      <c r="K36" s="153"/>
      <c r="L36" s="154"/>
      <c r="M36" s="145"/>
      <c r="N36" s="145"/>
      <c r="O36" s="147"/>
      <c r="P36" s="202"/>
      <c r="Q36" s="149"/>
      <c r="R36" s="131"/>
      <c r="S36" s="136"/>
      <c r="T36" s="136"/>
      <c r="W36" s="132"/>
      <c r="X36" s="132"/>
      <c r="Y36" s="133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</row>
    <row r="37" spans="1:39" ht="14.4" customHeight="1">
      <c r="A37" s="149">
        <v>10</v>
      </c>
      <c r="B37" s="176">
        <v>34</v>
      </c>
      <c r="C37" s="176"/>
      <c r="D37" s="177" t="s">
        <v>122</v>
      </c>
      <c r="E37" s="176"/>
      <c r="F37" s="178">
        <v>36260</v>
      </c>
      <c r="G37" s="178"/>
      <c r="H37" s="179" t="s">
        <v>48</v>
      </c>
      <c r="I37" s="235"/>
      <c r="J37" s="179"/>
      <c r="K37" s="183"/>
      <c r="L37" s="171" t="s">
        <v>155</v>
      </c>
      <c r="M37" s="184"/>
      <c r="N37" s="184"/>
      <c r="O37" s="185"/>
      <c r="P37" s="39">
        <v>15</v>
      </c>
      <c r="Q37" s="16"/>
      <c r="R37" s="131"/>
      <c r="S37" s="136"/>
      <c r="T37" s="136"/>
      <c r="W37" s="132"/>
      <c r="X37" s="132"/>
      <c r="Y37" s="133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</row>
    <row r="38" spans="1:39" ht="14.4" customHeight="1">
      <c r="A38" s="156"/>
      <c r="B38" s="157">
        <v>35</v>
      </c>
      <c r="C38" s="157"/>
      <c r="D38" s="158" t="s">
        <v>111</v>
      </c>
      <c r="E38" s="159"/>
      <c r="F38" s="159">
        <v>35073</v>
      </c>
      <c r="G38" s="159">
        <v>1</v>
      </c>
      <c r="H38" s="160"/>
      <c r="I38" s="236"/>
      <c r="J38" s="160"/>
      <c r="K38" s="161"/>
      <c r="L38" s="162"/>
      <c r="M38" s="163"/>
      <c r="N38" s="163"/>
      <c r="O38" s="164"/>
      <c r="P38" s="164"/>
      <c r="Q38" s="156"/>
      <c r="R38" s="131"/>
      <c r="S38" s="136"/>
      <c r="T38" s="136"/>
      <c r="W38" s="132"/>
      <c r="X38" s="132"/>
      <c r="Y38" s="133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</row>
    <row r="39" spans="1:39" ht="14.4" customHeight="1">
      <c r="A39" s="149"/>
      <c r="B39" s="11">
        <v>25</v>
      </c>
      <c r="C39" s="11"/>
      <c r="D39" s="203" t="s">
        <v>72</v>
      </c>
      <c r="E39" s="204"/>
      <c r="F39" s="205">
        <v>35891</v>
      </c>
      <c r="G39" s="205"/>
      <c r="H39" s="203"/>
      <c r="I39" s="231" t="s">
        <v>61</v>
      </c>
      <c r="J39" s="186"/>
      <c r="K39" s="187"/>
      <c r="L39" s="206" t="s">
        <v>66</v>
      </c>
      <c r="M39" s="184"/>
      <c r="N39" s="188"/>
      <c r="O39" s="185" t="e">
        <f>(L39-L$9)*86400</f>
        <v>#VALUE!</v>
      </c>
      <c r="P39" s="39"/>
      <c r="Q39" s="16"/>
      <c r="R39" s="131"/>
      <c r="S39" s="136"/>
      <c r="T39" s="136"/>
      <c r="W39" s="132"/>
      <c r="X39" s="132"/>
      <c r="Y39" s="133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</row>
    <row r="40" spans="1:39" ht="14.4" customHeight="1">
      <c r="A40" s="149"/>
      <c r="B40" s="11">
        <v>51</v>
      </c>
      <c r="C40" s="11"/>
      <c r="D40" s="203" t="s">
        <v>126</v>
      </c>
      <c r="E40" s="204"/>
      <c r="F40" s="205">
        <v>34233</v>
      </c>
      <c r="G40" s="205"/>
      <c r="H40" s="203" t="s">
        <v>60</v>
      </c>
      <c r="I40" s="232"/>
      <c r="J40" s="179"/>
      <c r="K40" s="180"/>
      <c r="L40" s="171" t="s">
        <v>66</v>
      </c>
      <c r="M40" s="181"/>
      <c r="N40" s="189"/>
      <c r="O40" s="38"/>
      <c r="P40" s="39"/>
      <c r="Q40" s="16"/>
      <c r="R40" s="131"/>
      <c r="S40" s="136"/>
      <c r="T40" s="136"/>
      <c r="W40" s="132"/>
      <c r="X40" s="132"/>
      <c r="Y40" s="133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</row>
    <row r="41" spans="1:39" ht="14.4" customHeight="1">
      <c r="A41" s="156"/>
      <c r="B41" s="207">
        <v>52</v>
      </c>
      <c r="C41" s="207"/>
      <c r="D41" s="208" t="s">
        <v>123</v>
      </c>
      <c r="E41" s="209"/>
      <c r="F41" s="209">
        <v>35943</v>
      </c>
      <c r="G41" s="209"/>
      <c r="H41" s="208"/>
      <c r="I41" s="233"/>
      <c r="J41" s="193"/>
      <c r="K41" s="194"/>
      <c r="L41" s="210" t="s">
        <v>66</v>
      </c>
      <c r="M41" s="196"/>
      <c r="N41" s="197"/>
      <c r="O41" s="198"/>
      <c r="P41" s="199"/>
      <c r="Q41" s="200"/>
      <c r="R41" s="131"/>
      <c r="S41" s="136"/>
      <c r="T41" s="136"/>
      <c r="W41" s="132"/>
      <c r="X41" s="132"/>
      <c r="Y41" s="133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</row>
    <row r="42" spans="1:39" ht="14.4" customHeight="1">
      <c r="A42" s="149"/>
      <c r="B42" s="176">
        <v>9</v>
      </c>
      <c r="C42" s="176"/>
      <c r="D42" s="177" t="s">
        <v>63</v>
      </c>
      <c r="E42" s="176"/>
      <c r="F42" s="178">
        <v>36220</v>
      </c>
      <c r="G42" s="178"/>
      <c r="H42" s="179"/>
      <c r="I42" s="234" t="s">
        <v>65</v>
      </c>
      <c r="J42" s="179"/>
      <c r="K42" s="183"/>
      <c r="L42" s="171"/>
      <c r="M42" s="184"/>
      <c r="N42" s="184"/>
      <c r="O42" s="185"/>
      <c r="P42" s="39"/>
      <c r="Q42" s="16"/>
      <c r="R42" s="131"/>
      <c r="S42" s="136"/>
      <c r="T42" s="136"/>
      <c r="W42" s="132"/>
      <c r="X42" s="132"/>
      <c r="Y42" s="133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</row>
    <row r="43" spans="1:39" ht="14.4" customHeight="1">
      <c r="A43" s="149"/>
      <c r="B43" s="176">
        <v>37</v>
      </c>
      <c r="C43" s="176"/>
      <c r="D43" s="177" t="s">
        <v>120</v>
      </c>
      <c r="E43" s="176"/>
      <c r="F43" s="178">
        <v>36243</v>
      </c>
      <c r="G43" s="178"/>
      <c r="H43" s="179" t="s">
        <v>64</v>
      </c>
      <c r="I43" s="235"/>
      <c r="J43" s="179"/>
      <c r="K43" s="180"/>
      <c r="L43" s="171" t="s">
        <v>66</v>
      </c>
      <c r="M43" s="181"/>
      <c r="N43" s="181"/>
      <c r="O43" s="38"/>
      <c r="P43" s="39"/>
      <c r="Q43" s="16"/>
      <c r="R43" s="131"/>
      <c r="S43" s="136"/>
      <c r="T43" s="136"/>
      <c r="W43" s="132"/>
      <c r="X43" s="132"/>
      <c r="Y43" s="133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</row>
    <row r="44" spans="1:39" ht="14.4" customHeight="1">
      <c r="A44" s="156"/>
      <c r="B44" s="157">
        <v>38</v>
      </c>
      <c r="C44" s="157"/>
      <c r="D44" s="158" t="s">
        <v>109</v>
      </c>
      <c r="E44" s="159"/>
      <c r="F44" s="159">
        <v>36329</v>
      </c>
      <c r="G44" s="159"/>
      <c r="H44" s="160"/>
      <c r="I44" s="236"/>
      <c r="J44" s="160"/>
      <c r="K44" s="161"/>
      <c r="L44" s="162"/>
      <c r="M44" s="163"/>
      <c r="N44" s="163"/>
      <c r="O44" s="164"/>
      <c r="P44" s="164"/>
      <c r="Q44" s="156"/>
      <c r="R44" s="131"/>
      <c r="S44" s="136"/>
      <c r="T44" s="136"/>
      <c r="W44" s="132"/>
      <c r="X44" s="132"/>
      <c r="Y44" s="133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</row>
    <row r="45" spans="1:39" ht="14.4" customHeight="1">
      <c r="A45" s="149"/>
      <c r="B45" s="176">
        <v>4</v>
      </c>
      <c r="C45" s="176"/>
      <c r="D45" s="177" t="s">
        <v>81</v>
      </c>
      <c r="E45" s="176"/>
      <c r="F45" s="178" t="s">
        <v>82</v>
      </c>
      <c r="G45" s="176" t="s">
        <v>83</v>
      </c>
      <c r="H45" s="179"/>
      <c r="I45" s="234" t="s">
        <v>71</v>
      </c>
      <c r="J45" s="179"/>
      <c r="K45" s="183"/>
      <c r="L45" s="171"/>
      <c r="M45" s="184"/>
      <c r="N45" s="184"/>
      <c r="O45" s="185"/>
      <c r="P45" s="39"/>
      <c r="Q45" s="16"/>
      <c r="R45" s="131"/>
      <c r="S45" s="136"/>
      <c r="T45" s="136"/>
      <c r="W45" s="132"/>
      <c r="X45" s="132"/>
      <c r="Y45" s="133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</row>
    <row r="46" spans="1:39" ht="14.4" customHeight="1">
      <c r="A46" s="149"/>
      <c r="B46" s="176">
        <v>32</v>
      </c>
      <c r="C46" s="176"/>
      <c r="D46" s="177" t="s">
        <v>127</v>
      </c>
      <c r="E46" s="176"/>
      <c r="F46" s="178" t="s">
        <v>128</v>
      </c>
      <c r="G46" s="176" t="s">
        <v>57</v>
      </c>
      <c r="H46" s="179" t="s">
        <v>70</v>
      </c>
      <c r="I46" s="235"/>
      <c r="J46" s="179"/>
      <c r="K46" s="180"/>
      <c r="L46" s="171" t="s">
        <v>66</v>
      </c>
      <c r="M46" s="181"/>
      <c r="N46" s="181"/>
      <c r="O46" s="38"/>
      <c r="P46" s="39"/>
      <c r="Q46" s="16"/>
      <c r="R46" s="131"/>
      <c r="S46" s="136"/>
      <c r="T46" s="136"/>
      <c r="W46" s="132"/>
      <c r="X46" s="132"/>
      <c r="Y46" s="133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</row>
    <row r="47" spans="1:39" ht="14.4" customHeight="1" thickBot="1">
      <c r="A47" s="211"/>
      <c r="B47" s="212">
        <v>33</v>
      </c>
      <c r="C47" s="212"/>
      <c r="D47" s="213" t="s">
        <v>130</v>
      </c>
      <c r="E47" s="214"/>
      <c r="F47" s="214" t="s">
        <v>131</v>
      </c>
      <c r="G47" s="212" t="s">
        <v>44</v>
      </c>
      <c r="H47" s="215"/>
      <c r="I47" s="237"/>
      <c r="J47" s="215"/>
      <c r="K47" s="216"/>
      <c r="L47" s="217"/>
      <c r="M47" s="218"/>
      <c r="N47" s="218"/>
      <c r="O47" s="219"/>
      <c r="P47" s="219"/>
      <c r="Q47" s="211"/>
      <c r="R47" s="131"/>
      <c r="S47" s="136"/>
      <c r="T47" s="136"/>
      <c r="W47" s="132"/>
      <c r="X47" s="132"/>
      <c r="Y47" s="133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</row>
    <row r="48" spans="1:39" ht="6.75" customHeight="1" thickTop="1">
      <c r="A48" s="149"/>
      <c r="B48" s="133"/>
      <c r="C48" s="133"/>
      <c r="D48" s="150"/>
      <c r="E48" s="151"/>
      <c r="F48" s="133"/>
      <c r="G48" s="133"/>
      <c r="H48" s="152"/>
      <c r="I48" s="133"/>
      <c r="J48" s="152"/>
      <c r="K48" s="153"/>
      <c r="L48" s="154"/>
      <c r="M48" s="145"/>
      <c r="N48" s="145"/>
      <c r="O48" s="147"/>
      <c r="P48" s="147"/>
      <c r="Q48" s="149"/>
      <c r="R48" s="131"/>
      <c r="S48" s="136"/>
      <c r="T48" s="136"/>
      <c r="W48" s="132"/>
      <c r="X48" s="132"/>
      <c r="Y48" s="133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</row>
    <row r="49" spans="1:39" ht="1.2" customHeight="1">
      <c r="A49" s="149"/>
      <c r="B49" s="133"/>
      <c r="C49" s="133"/>
      <c r="D49" s="150"/>
      <c r="E49" s="151"/>
      <c r="F49" s="133"/>
      <c r="G49" s="133"/>
      <c r="H49" s="152"/>
      <c r="I49" s="133"/>
      <c r="J49" s="152"/>
      <c r="K49" s="153"/>
      <c r="L49" s="154"/>
      <c r="M49" s="145"/>
      <c r="N49" s="145"/>
      <c r="O49" s="147"/>
      <c r="P49" s="147"/>
      <c r="Q49" s="149"/>
      <c r="R49" s="131"/>
      <c r="S49" s="136"/>
      <c r="T49" s="136"/>
      <c r="W49" s="132"/>
      <c r="X49" s="132"/>
      <c r="Y49" s="133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</row>
    <row r="50" spans="1:39" s="30" customFormat="1" ht="15" customHeight="1">
      <c r="B50" s="220" t="s">
        <v>156</v>
      </c>
      <c r="D50" s="221"/>
      <c r="E50" s="221"/>
      <c r="F50" s="221"/>
      <c r="G50" s="222"/>
      <c r="H50" s="222"/>
      <c r="I50" s="223" t="s">
        <v>88</v>
      </c>
      <c r="P50" s="224"/>
    </row>
    <row r="51" spans="1:39" s="30" customFormat="1" ht="15" customHeight="1">
      <c r="B51" s="220" t="s">
        <v>157</v>
      </c>
      <c r="D51" s="225"/>
      <c r="E51" s="226"/>
      <c r="F51" s="227"/>
      <c r="G51" s="222"/>
      <c r="H51" s="222"/>
      <c r="I51" s="223" t="s">
        <v>90</v>
      </c>
      <c r="P51" s="224"/>
    </row>
    <row r="52" spans="1:39" s="30" customFormat="1" ht="15" customHeight="1">
      <c r="A52" s="16"/>
      <c r="B52" s="27"/>
      <c r="C52" s="27"/>
      <c r="D52" s="31"/>
      <c r="E52" s="33"/>
      <c r="F52" s="32"/>
      <c r="G52" s="32"/>
      <c r="H52" s="34"/>
      <c r="I52" s="223" t="s">
        <v>91</v>
      </c>
      <c r="J52" s="40"/>
      <c r="K52" s="95"/>
      <c r="M52" s="228"/>
      <c r="N52" s="229"/>
      <c r="O52" s="229"/>
      <c r="P52" s="16"/>
      <c r="Q52" s="27"/>
      <c r="R52" s="28"/>
      <c r="S52" s="28"/>
      <c r="V52" s="29"/>
      <c r="W52" s="29"/>
      <c r="X52" s="27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</row>
    <row r="53" spans="1:39" s="1" customFormat="1" ht="13.2" customHeight="1">
      <c r="B53" s="63" t="s">
        <v>92</v>
      </c>
      <c r="L53" s="230"/>
    </row>
    <row r="54" spans="1:39" s="1" customFormat="1" ht="13.2" customHeight="1"/>
    <row r="55" spans="1:39" s="1" customFormat="1" ht="13.2" customHeight="1"/>
    <row r="56" spans="1:39" s="1" customFormat="1" ht="13.2" customHeight="1"/>
    <row r="57" spans="1:39" s="1" customFormat="1">
      <c r="B57" s="238" t="s">
        <v>93</v>
      </c>
      <c r="C57" s="238"/>
      <c r="D57" s="238"/>
      <c r="L57" s="239" t="s">
        <v>94</v>
      </c>
      <c r="M57" s="239"/>
      <c r="N57" s="239"/>
      <c r="O57" s="239"/>
      <c r="P57" s="239"/>
    </row>
    <row r="58" spans="1:39" s="1" customFormat="1"/>
  </sheetData>
  <dataConsolidate/>
  <mergeCells count="23">
    <mergeCell ref="A1:Q1"/>
    <mergeCell ref="A2:Q2"/>
    <mergeCell ref="A3:Q3"/>
    <mergeCell ref="A4:Q4"/>
    <mergeCell ref="A5:D5"/>
    <mergeCell ref="I5:Q5"/>
    <mergeCell ref="I36:I38"/>
    <mergeCell ref="A7:H7"/>
    <mergeCell ref="I7:Q7"/>
    <mergeCell ref="I9:I11"/>
    <mergeCell ref="I12:I14"/>
    <mergeCell ref="I15:I17"/>
    <mergeCell ref="I18:I20"/>
    <mergeCell ref="I21:I23"/>
    <mergeCell ref="I24:I26"/>
    <mergeCell ref="I27:I29"/>
    <mergeCell ref="I30:I32"/>
    <mergeCell ref="I33:I35"/>
    <mergeCell ref="I39:I41"/>
    <mergeCell ref="I42:I44"/>
    <mergeCell ref="I45:I47"/>
    <mergeCell ref="B57:D57"/>
    <mergeCell ref="L57:P57"/>
  </mergeCells>
  <pageMargins left="0.39370078740157483" right="0.19685039370078741" top="0.39370078740157483" bottom="0.39370078740157483" header="0.51181102362204722" footer="0.39370078740157483"/>
  <pageSetup paperSize="9" scale="95" orientation="portrait" r:id="rId1"/>
  <headerFooter alignWithMargins="0"/>
  <drawing r:id="rId2"/>
  <legacyDrawing r:id="rId3"/>
  <controls>
    <control shapeId="5121" r:id="rId4" name="CommandButton1"/>
    <control shapeId="5122" r:id="rId5" name="CommandButton2"/>
    <control shapeId="5123" r:id="rId6" name="CommandButton3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tabColor rgb="FFFFFF00"/>
  </sheetPr>
  <dimension ref="A1:AM44"/>
  <sheetViews>
    <sheetView tabSelected="1" view="pageBreakPreview" zoomScale="130" zoomScaleSheetLayoutView="130" workbookViewId="0">
      <selection activeCell="H13" sqref="H13"/>
    </sheetView>
  </sheetViews>
  <sheetFormatPr defaultColWidth="9.109375" defaultRowHeight="13.2"/>
  <cols>
    <col min="1" max="1" width="5.109375" style="1" customWidth="1"/>
    <col min="2" max="2" width="5.44140625" style="1" customWidth="1"/>
    <col min="3" max="3" width="5" style="1" customWidth="1"/>
    <col min="4" max="4" width="19.6640625" style="1" customWidth="1"/>
    <col min="5" max="5" width="11.33203125" style="1" hidden="1" customWidth="1"/>
    <col min="6" max="6" width="9.88671875" style="1" hidden="1" customWidth="1"/>
    <col min="7" max="7" width="6.5546875" style="1" hidden="1" customWidth="1"/>
    <col min="8" max="8" width="22.21875" style="1" customWidth="1"/>
    <col min="9" max="9" width="40.6640625" style="1" customWidth="1"/>
    <col min="10" max="10" width="15.6640625" style="1" hidden="1" customWidth="1"/>
    <col min="11" max="11" width="0.6640625" style="1" hidden="1" customWidth="1"/>
    <col min="12" max="12" width="7.44140625" style="1" customWidth="1"/>
    <col min="13" max="13" width="7.33203125" style="1" hidden="1" customWidth="1"/>
    <col min="14" max="14" width="3.88671875" style="1" hidden="1" customWidth="1"/>
    <col min="15" max="15" width="6.5546875" style="1" customWidth="1"/>
    <col min="16" max="16" width="6.109375" style="1" customWidth="1"/>
    <col min="17" max="17" width="6.44140625" style="1" hidden="1" customWidth="1"/>
    <col min="18" max="18" width="2.88671875" style="1" customWidth="1"/>
    <col min="19" max="23" width="9.109375" style="1"/>
    <col min="24" max="24" width="5.44140625" style="1" customWidth="1"/>
    <col min="25" max="25" width="4.33203125" style="1" customWidth="1"/>
    <col min="26" max="26" width="26.88671875" style="1" customWidth="1"/>
    <col min="27" max="16384" width="9.109375" style="1"/>
  </cols>
  <sheetData>
    <row r="1" spans="1:33" ht="59.4" customHeight="1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</row>
    <row r="2" spans="1:33" ht="26.4" customHeight="1">
      <c r="A2" s="249" t="str">
        <f>N_sor1</f>
        <v>ООО "РОССИЙСКИЙ СТУДЕНЧЕСКИЙ СПОРТИВНЫЙ СОЮЗ"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</row>
    <row r="3" spans="1:33" ht="26.4" customHeight="1">
      <c r="A3" s="250" t="str">
        <f>N_sor2</f>
        <v>X Всероссийский фестиваль студенческого спорта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</row>
    <row r="4" spans="1:33" ht="23.4" customHeight="1">
      <c r="A4" s="245" t="s">
        <v>1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</row>
    <row r="5" spans="1:33" ht="22.5" customHeight="1" thickBot="1">
      <c r="A5" s="251" t="s">
        <v>2</v>
      </c>
      <c r="B5" s="251"/>
      <c r="C5" s="251"/>
      <c r="D5" s="251"/>
      <c r="E5" s="103"/>
      <c r="F5" s="103"/>
      <c r="G5" s="103"/>
      <c r="H5" s="103"/>
      <c r="I5" s="103"/>
      <c r="J5" s="252" t="str">
        <f>D_d1</f>
        <v>03 октября 2018 г.</v>
      </c>
      <c r="K5" s="253"/>
      <c r="L5" s="253"/>
      <c r="M5" s="253"/>
      <c r="N5" s="253"/>
      <c r="O5" s="253"/>
      <c r="P5" s="253"/>
      <c r="Q5" s="253"/>
    </row>
    <row r="6" spans="1:33" ht="11.25" customHeight="1" thickTop="1">
      <c r="A6" s="104"/>
      <c r="B6" s="104"/>
      <c r="C6" s="104"/>
      <c r="D6" s="104"/>
      <c r="E6" s="105"/>
      <c r="F6" s="105"/>
      <c r="G6" s="105"/>
      <c r="H6" s="105"/>
      <c r="I6" s="105"/>
      <c r="J6" s="106"/>
      <c r="K6" s="107"/>
      <c r="L6" s="107"/>
      <c r="M6" s="107"/>
      <c r="N6" s="107"/>
      <c r="O6" s="107"/>
      <c r="P6" s="107"/>
      <c r="Q6" s="107"/>
    </row>
    <row r="7" spans="1:33" ht="21.75" customHeight="1">
      <c r="B7" s="8"/>
      <c r="C7" s="248" t="str">
        <f>N_un</f>
        <v>Мужчины</v>
      </c>
      <c r="D7" s="248"/>
      <c r="E7" s="248"/>
      <c r="F7" s="248"/>
      <c r="G7" s="248"/>
      <c r="H7" s="248"/>
      <c r="I7" s="248"/>
      <c r="J7" s="248"/>
      <c r="K7" s="8"/>
      <c r="L7" s="248" t="s">
        <v>3</v>
      </c>
      <c r="M7" s="248"/>
      <c r="N7" s="248"/>
      <c r="O7" s="248"/>
      <c r="P7" s="108"/>
      <c r="Q7" s="8"/>
      <c r="R7" s="72"/>
      <c r="S7" s="10">
        <v>37.5</v>
      </c>
      <c r="T7" s="10">
        <v>35.4</v>
      </c>
      <c r="U7" s="10"/>
      <c r="V7" s="10"/>
      <c r="W7" s="10"/>
      <c r="X7" s="10"/>
      <c r="Y7" s="11"/>
      <c r="Z7" s="10"/>
      <c r="AA7" s="10"/>
      <c r="AB7" s="10"/>
      <c r="AC7" s="10"/>
      <c r="AD7" s="10"/>
      <c r="AE7" s="10"/>
      <c r="AF7" s="10"/>
      <c r="AG7" s="10"/>
    </row>
    <row r="8" spans="1:33" ht="15" customHeight="1" thickBot="1">
      <c r="A8" s="12" t="s">
        <v>4</v>
      </c>
      <c r="B8" s="12" t="s">
        <v>5</v>
      </c>
      <c r="C8" s="13" t="s">
        <v>6</v>
      </c>
      <c r="D8" s="12" t="s">
        <v>7</v>
      </c>
      <c r="E8" s="12" t="s">
        <v>8</v>
      </c>
      <c r="F8" s="12" t="s">
        <v>9</v>
      </c>
      <c r="G8" s="12" t="s">
        <v>9</v>
      </c>
      <c r="H8" s="12" t="s">
        <v>10</v>
      </c>
      <c r="I8" s="12" t="s">
        <v>11</v>
      </c>
      <c r="J8" s="12" t="s">
        <v>12</v>
      </c>
      <c r="K8" s="12"/>
      <c r="L8" s="12" t="s">
        <v>13</v>
      </c>
      <c r="M8" s="14" t="s">
        <v>14</v>
      </c>
      <c r="N8" s="14"/>
      <c r="O8" s="12" t="s">
        <v>15</v>
      </c>
      <c r="P8" s="12" t="s">
        <v>14</v>
      </c>
      <c r="Q8" s="12"/>
      <c r="R8" s="72"/>
      <c r="S8" s="15"/>
      <c r="T8" s="15"/>
      <c r="U8" s="10"/>
      <c r="V8" s="10"/>
      <c r="W8" s="10"/>
      <c r="X8" s="10"/>
      <c r="Y8" s="11"/>
      <c r="Z8" s="10"/>
      <c r="AA8" s="10"/>
      <c r="AB8" s="10"/>
      <c r="AC8" s="10"/>
      <c r="AD8" s="10"/>
      <c r="AE8" s="10"/>
      <c r="AF8" s="10"/>
      <c r="AG8" s="10"/>
    </row>
    <row r="9" spans="1:33" ht="31.2" customHeight="1" thickTop="1">
      <c r="A9" s="16">
        <v>1</v>
      </c>
      <c r="B9" s="17">
        <v>49</v>
      </c>
      <c r="C9" s="17" t="s">
        <v>20</v>
      </c>
      <c r="D9" s="18" t="s">
        <v>97</v>
      </c>
      <c r="E9" s="19"/>
      <c r="F9" s="20">
        <v>35184</v>
      </c>
      <c r="G9" s="19"/>
      <c r="H9" s="21" t="s">
        <v>18</v>
      </c>
      <c r="I9" s="21" t="s">
        <v>19</v>
      </c>
      <c r="J9" s="21"/>
      <c r="K9" s="22"/>
      <c r="L9" s="109">
        <v>11.69</v>
      </c>
      <c r="M9" s="78"/>
      <c r="N9" s="78"/>
      <c r="O9" s="79">
        <f t="shared" ref="O9:O23" si="0">L9-L$9</f>
        <v>0</v>
      </c>
      <c r="P9" s="26">
        <v>30</v>
      </c>
      <c r="Q9" s="16"/>
      <c r="R9" s="72"/>
      <c r="S9" s="15"/>
      <c r="T9" s="15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10"/>
      <c r="AG9" s="10"/>
    </row>
    <row r="10" spans="1:33" ht="31.2" customHeight="1">
      <c r="A10" s="16">
        <v>2</v>
      </c>
      <c r="B10" s="27">
        <v>50</v>
      </c>
      <c r="C10" s="27" t="s">
        <v>20</v>
      </c>
      <c r="D10" s="31" t="s">
        <v>98</v>
      </c>
      <c r="E10" s="32"/>
      <c r="F10" s="33">
        <v>35338</v>
      </c>
      <c r="G10" s="32" t="s">
        <v>57</v>
      </c>
      <c r="H10" s="34" t="s">
        <v>18</v>
      </c>
      <c r="I10" s="34" t="s">
        <v>19</v>
      </c>
      <c r="J10" s="34"/>
      <c r="K10" s="35"/>
      <c r="L10" s="36">
        <v>12.26</v>
      </c>
      <c r="M10" s="37"/>
      <c r="N10" s="37"/>
      <c r="O10" s="38">
        <f t="shared" si="0"/>
        <v>0.57000000000000028</v>
      </c>
      <c r="P10" s="39">
        <v>28</v>
      </c>
      <c r="Q10" s="16"/>
      <c r="R10" s="72"/>
      <c r="S10" s="15"/>
      <c r="T10" s="15"/>
      <c r="U10" s="10"/>
      <c r="V10" s="10"/>
      <c r="W10" s="10"/>
      <c r="X10" s="10"/>
      <c r="Y10" s="11"/>
      <c r="Z10" s="10"/>
      <c r="AA10" s="10"/>
      <c r="AB10" s="10"/>
      <c r="AC10" s="10"/>
      <c r="AD10" s="10"/>
      <c r="AE10" s="10"/>
      <c r="AF10" s="10"/>
      <c r="AG10" s="10"/>
    </row>
    <row r="11" spans="1:33" ht="19.8" customHeight="1">
      <c r="A11" s="16">
        <v>3</v>
      </c>
      <c r="B11" s="27">
        <v>45</v>
      </c>
      <c r="C11" s="27" t="s">
        <v>20</v>
      </c>
      <c r="D11" s="31" t="s">
        <v>106</v>
      </c>
      <c r="E11" s="32"/>
      <c r="F11" s="33">
        <v>35984</v>
      </c>
      <c r="G11" s="32">
        <v>1</v>
      </c>
      <c r="H11" s="34" t="s">
        <v>45</v>
      </c>
      <c r="I11" s="34" t="s">
        <v>107</v>
      </c>
      <c r="J11" s="34"/>
      <c r="K11" s="40"/>
      <c r="L11" s="36">
        <v>12.97</v>
      </c>
      <c r="M11" s="37"/>
      <c r="N11" s="37"/>
      <c r="O11" s="38">
        <f t="shared" si="0"/>
        <v>1.2800000000000011</v>
      </c>
      <c r="P11" s="39">
        <v>25</v>
      </c>
      <c r="Q11" s="16"/>
      <c r="R11" s="72"/>
      <c r="S11" s="15"/>
      <c r="T11" s="15"/>
      <c r="U11" s="10"/>
      <c r="V11" s="10"/>
      <c r="W11" s="10"/>
      <c r="X11" s="10"/>
      <c r="Y11" s="11"/>
      <c r="Z11" s="10"/>
      <c r="AA11" s="10"/>
      <c r="AB11" s="10"/>
      <c r="AC11" s="10"/>
      <c r="AD11" s="10"/>
      <c r="AE11" s="10"/>
      <c r="AF11" s="10"/>
      <c r="AG11" s="10"/>
    </row>
    <row r="12" spans="1:33" ht="22.2" customHeight="1">
      <c r="A12" s="16">
        <v>4</v>
      </c>
      <c r="B12" s="27">
        <v>54</v>
      </c>
      <c r="C12" s="27" t="s">
        <v>16</v>
      </c>
      <c r="D12" s="31" t="s">
        <v>99</v>
      </c>
      <c r="E12" s="32"/>
      <c r="F12" s="33">
        <v>36742</v>
      </c>
      <c r="G12" s="32"/>
      <c r="H12" s="34" t="s">
        <v>39</v>
      </c>
      <c r="I12" s="34" t="s">
        <v>40</v>
      </c>
      <c r="J12" s="34"/>
      <c r="K12" s="35"/>
      <c r="L12" s="110">
        <v>13.76</v>
      </c>
      <c r="M12" s="37"/>
      <c r="N12" s="37"/>
      <c r="O12" s="38">
        <f t="shared" si="0"/>
        <v>2.0700000000000003</v>
      </c>
      <c r="P12" s="39">
        <v>22</v>
      </c>
      <c r="Q12" s="16"/>
      <c r="R12" s="72"/>
      <c r="S12" s="15"/>
      <c r="T12" s="15"/>
      <c r="U12" s="10"/>
      <c r="V12" s="10"/>
      <c r="W12" s="10"/>
      <c r="X12" s="10"/>
      <c r="Y12" s="11"/>
      <c r="Z12" s="10"/>
      <c r="AA12" s="10"/>
      <c r="AB12" s="10"/>
      <c r="AC12" s="10"/>
      <c r="AD12" s="10"/>
      <c r="AE12" s="10"/>
      <c r="AF12" s="10"/>
      <c r="AG12" s="10"/>
    </row>
    <row r="13" spans="1:33" ht="31.2" customHeight="1">
      <c r="A13" s="16">
        <v>5</v>
      </c>
      <c r="B13" s="27">
        <v>30</v>
      </c>
      <c r="C13" s="27" t="s">
        <v>20</v>
      </c>
      <c r="D13" s="31" t="s">
        <v>102</v>
      </c>
      <c r="E13" s="32"/>
      <c r="F13" s="33">
        <v>34810</v>
      </c>
      <c r="G13" s="32" t="s">
        <v>103</v>
      </c>
      <c r="H13" s="34" t="s">
        <v>33</v>
      </c>
      <c r="I13" s="34" t="s">
        <v>34</v>
      </c>
      <c r="J13" s="34"/>
      <c r="K13" s="40"/>
      <c r="L13" s="36">
        <v>13.83</v>
      </c>
      <c r="M13" s="37"/>
      <c r="N13" s="94"/>
      <c r="O13" s="38">
        <f t="shared" si="0"/>
        <v>2.1400000000000006</v>
      </c>
      <c r="P13" s="39">
        <v>20</v>
      </c>
      <c r="Q13" s="16"/>
      <c r="R13" s="72"/>
      <c r="S13" s="15"/>
      <c r="T13" s="15"/>
      <c r="U13" s="10"/>
      <c r="V13" s="10"/>
      <c r="W13" s="10"/>
      <c r="X13" s="10"/>
      <c r="Y13" s="11"/>
      <c r="Z13" s="10"/>
      <c r="AA13" s="10"/>
      <c r="AB13" s="10"/>
      <c r="AC13" s="10"/>
      <c r="AD13" s="10"/>
      <c r="AE13" s="10"/>
      <c r="AF13" s="10"/>
      <c r="AG13" s="10"/>
    </row>
    <row r="14" spans="1:33" ht="18" customHeight="1">
      <c r="A14" s="16">
        <v>6</v>
      </c>
      <c r="B14" s="27">
        <v>44</v>
      </c>
      <c r="C14" s="27" t="s">
        <v>16</v>
      </c>
      <c r="D14" s="31" t="s">
        <v>101</v>
      </c>
      <c r="E14" s="32"/>
      <c r="F14" s="33">
        <v>36657</v>
      </c>
      <c r="G14" s="32" t="s">
        <v>44</v>
      </c>
      <c r="H14" s="34" t="s">
        <v>45</v>
      </c>
      <c r="I14" s="34" t="s">
        <v>46</v>
      </c>
      <c r="J14" s="34"/>
      <c r="K14" s="40"/>
      <c r="L14" s="36">
        <v>13.89</v>
      </c>
      <c r="M14" s="37"/>
      <c r="N14" s="37"/>
      <c r="O14" s="38">
        <f t="shared" si="0"/>
        <v>2.2000000000000011</v>
      </c>
      <c r="P14" s="39">
        <v>19</v>
      </c>
      <c r="Q14" s="16"/>
      <c r="R14" s="72"/>
      <c r="S14" s="15"/>
      <c r="T14" s="15"/>
      <c r="U14" s="10"/>
      <c r="V14" s="10"/>
      <c r="W14" s="10"/>
      <c r="X14" s="10"/>
      <c r="Y14" s="11"/>
      <c r="Z14" s="10"/>
      <c r="AA14" s="10"/>
      <c r="AB14" s="10"/>
      <c r="AC14" s="10"/>
      <c r="AD14" s="10"/>
      <c r="AE14" s="10"/>
      <c r="AF14" s="10"/>
      <c r="AG14" s="10"/>
    </row>
    <row r="15" spans="1:33" ht="31.2" customHeight="1">
      <c r="A15" s="16">
        <v>7</v>
      </c>
      <c r="B15" s="27">
        <v>48</v>
      </c>
      <c r="C15" s="27" t="s">
        <v>20</v>
      </c>
      <c r="D15" s="31" t="s">
        <v>105</v>
      </c>
      <c r="E15" s="32"/>
      <c r="F15" s="33">
        <v>34797</v>
      </c>
      <c r="G15" s="32"/>
      <c r="H15" s="34" t="s">
        <v>36</v>
      </c>
      <c r="I15" s="34" t="s">
        <v>37</v>
      </c>
      <c r="J15" s="34"/>
      <c r="K15" s="40"/>
      <c r="L15" s="36">
        <v>14.13</v>
      </c>
      <c r="M15" s="37"/>
      <c r="N15" s="37"/>
      <c r="O15" s="38">
        <f t="shared" si="0"/>
        <v>2.4400000000000013</v>
      </c>
      <c r="P15" s="39">
        <v>18</v>
      </c>
      <c r="Q15" s="16"/>
      <c r="R15" s="72"/>
      <c r="S15" s="15"/>
      <c r="T15" s="15"/>
      <c r="U15" s="10"/>
      <c r="V15" s="10"/>
      <c r="W15" s="10"/>
      <c r="X15" s="10"/>
      <c r="Y15" s="11"/>
      <c r="Z15" s="10"/>
      <c r="AA15" s="10"/>
      <c r="AB15" s="10"/>
      <c r="AC15" s="10"/>
      <c r="AD15" s="10"/>
      <c r="AE15" s="10"/>
      <c r="AF15" s="10"/>
      <c r="AG15" s="10"/>
    </row>
    <row r="16" spans="1:33" ht="31.2" customHeight="1">
      <c r="A16" s="16">
        <v>8</v>
      </c>
      <c r="B16" s="27">
        <v>29</v>
      </c>
      <c r="C16" s="27" t="s">
        <v>20</v>
      </c>
      <c r="D16" s="31" t="s">
        <v>100</v>
      </c>
      <c r="E16" s="32"/>
      <c r="F16" s="33">
        <v>35548</v>
      </c>
      <c r="G16" s="32"/>
      <c r="H16" s="34" t="s">
        <v>36</v>
      </c>
      <c r="I16" s="34" t="s">
        <v>37</v>
      </c>
      <c r="J16" s="34"/>
      <c r="K16" s="40"/>
      <c r="L16" s="110">
        <v>14.2</v>
      </c>
      <c r="M16" s="37"/>
      <c r="N16" s="37"/>
      <c r="O16" s="38">
        <f t="shared" si="0"/>
        <v>2.5099999999999998</v>
      </c>
      <c r="P16" s="39">
        <v>17</v>
      </c>
      <c r="Q16" s="16"/>
      <c r="R16" s="72"/>
      <c r="S16" s="15"/>
      <c r="T16" s="15"/>
      <c r="U16" s="10"/>
      <c r="V16" s="10"/>
      <c r="W16" s="10"/>
      <c r="X16" s="10"/>
      <c r="Y16" s="11"/>
      <c r="Z16" s="10"/>
      <c r="AA16" s="10"/>
      <c r="AB16" s="10"/>
      <c r="AC16" s="10"/>
      <c r="AD16" s="10"/>
      <c r="AE16" s="10"/>
      <c r="AF16" s="10"/>
      <c r="AG16" s="10"/>
    </row>
    <row r="17" spans="1:33" ht="31.2" customHeight="1">
      <c r="A17" s="16">
        <v>9</v>
      </c>
      <c r="B17" s="27">
        <v>31</v>
      </c>
      <c r="C17" s="27" t="s">
        <v>16</v>
      </c>
      <c r="D17" s="31" t="s">
        <v>108</v>
      </c>
      <c r="E17" s="32"/>
      <c r="F17" s="33">
        <v>35286</v>
      </c>
      <c r="G17" s="32" t="s">
        <v>32</v>
      </c>
      <c r="H17" s="34" t="s">
        <v>33</v>
      </c>
      <c r="I17" s="34" t="s">
        <v>34</v>
      </c>
      <c r="J17" s="34"/>
      <c r="K17" s="35"/>
      <c r="L17" s="110">
        <v>15.16</v>
      </c>
      <c r="M17" s="81"/>
      <c r="N17" s="111"/>
      <c r="O17" s="82">
        <f t="shared" si="0"/>
        <v>3.4700000000000006</v>
      </c>
      <c r="P17" s="26">
        <v>16</v>
      </c>
      <c r="Q17" s="16"/>
      <c r="R17" s="72"/>
      <c r="S17" s="15"/>
      <c r="T17" s="15"/>
      <c r="U17" s="10"/>
      <c r="V17" s="10"/>
      <c r="W17" s="10"/>
      <c r="X17" s="10"/>
      <c r="Y17" s="11"/>
      <c r="Z17" s="10"/>
      <c r="AA17" s="10"/>
      <c r="AB17" s="10"/>
      <c r="AC17" s="10"/>
      <c r="AD17" s="10"/>
      <c r="AE17" s="10"/>
      <c r="AF17" s="10"/>
      <c r="AG17" s="10"/>
    </row>
    <row r="18" spans="1:33" ht="31.2" customHeight="1">
      <c r="A18" s="16">
        <v>10</v>
      </c>
      <c r="B18" s="27">
        <v>46</v>
      </c>
      <c r="C18" s="27" t="s">
        <v>16</v>
      </c>
      <c r="D18" s="31" t="s">
        <v>110</v>
      </c>
      <c r="E18" s="32"/>
      <c r="F18" s="33">
        <v>35768</v>
      </c>
      <c r="G18" s="32" t="s">
        <v>52</v>
      </c>
      <c r="H18" s="34" t="s">
        <v>53</v>
      </c>
      <c r="I18" s="34" t="s">
        <v>54</v>
      </c>
      <c r="J18" s="34"/>
      <c r="K18" s="40"/>
      <c r="L18" s="36">
        <v>16.73</v>
      </c>
      <c r="M18" s="37"/>
      <c r="N18" s="37"/>
      <c r="O18" s="38">
        <f t="shared" si="0"/>
        <v>5.0400000000000009</v>
      </c>
      <c r="P18" s="39">
        <v>15</v>
      </c>
      <c r="Q18" s="16"/>
      <c r="R18" s="72"/>
      <c r="S18" s="15"/>
      <c r="T18" s="15"/>
      <c r="U18" s="10"/>
      <c r="V18" s="10"/>
      <c r="W18" s="10"/>
      <c r="X18" s="10"/>
      <c r="Y18" s="11"/>
      <c r="Z18" s="10"/>
      <c r="AA18" s="10"/>
      <c r="AB18" s="10"/>
      <c r="AC18" s="10"/>
      <c r="AD18" s="10"/>
      <c r="AE18" s="10"/>
      <c r="AF18" s="10"/>
      <c r="AG18" s="10"/>
    </row>
    <row r="19" spans="1:33" ht="18.600000000000001" customHeight="1">
      <c r="A19" s="16">
        <v>11</v>
      </c>
      <c r="B19" s="27">
        <v>53</v>
      </c>
      <c r="C19" s="27" t="s">
        <v>20</v>
      </c>
      <c r="D19" s="31" t="s">
        <v>113</v>
      </c>
      <c r="E19" s="32"/>
      <c r="F19" s="33">
        <v>35290</v>
      </c>
      <c r="G19" s="32"/>
      <c r="H19" s="34" t="s">
        <v>39</v>
      </c>
      <c r="I19" s="34" t="s">
        <v>40</v>
      </c>
      <c r="J19" s="34"/>
      <c r="K19" s="40"/>
      <c r="L19" s="110">
        <v>18.11</v>
      </c>
      <c r="M19" s="37"/>
      <c r="N19" s="37"/>
      <c r="O19" s="38">
        <f t="shared" si="0"/>
        <v>6.42</v>
      </c>
      <c r="P19" s="39">
        <v>14</v>
      </c>
      <c r="Q19" s="16"/>
      <c r="R19" s="72"/>
      <c r="S19" s="15"/>
      <c r="T19" s="15"/>
      <c r="U19" s="10"/>
      <c r="V19" s="10"/>
      <c r="W19" s="10"/>
      <c r="X19" s="10"/>
      <c r="Y19" s="11"/>
      <c r="Z19" s="10"/>
      <c r="AA19" s="10"/>
      <c r="AB19" s="10"/>
      <c r="AC19" s="10"/>
      <c r="AD19" s="10"/>
      <c r="AE19" s="10"/>
      <c r="AF19" s="10"/>
      <c r="AG19" s="10"/>
    </row>
    <row r="20" spans="1:33" ht="22.8" customHeight="1">
      <c r="A20" s="16">
        <v>12</v>
      </c>
      <c r="B20" s="27">
        <v>35</v>
      </c>
      <c r="C20" s="27" t="s">
        <v>16</v>
      </c>
      <c r="D20" s="31" t="s">
        <v>111</v>
      </c>
      <c r="E20" s="32"/>
      <c r="F20" s="33">
        <v>35073</v>
      </c>
      <c r="G20" s="32">
        <v>1</v>
      </c>
      <c r="H20" s="34" t="s">
        <v>48</v>
      </c>
      <c r="I20" s="34" t="s">
        <v>140</v>
      </c>
      <c r="J20" s="34"/>
      <c r="K20" s="40"/>
      <c r="L20" s="110">
        <v>18.14</v>
      </c>
      <c r="M20" s="81"/>
      <c r="N20" s="111"/>
      <c r="O20" s="82">
        <f t="shared" si="0"/>
        <v>6.4500000000000011</v>
      </c>
      <c r="P20" s="26">
        <v>13</v>
      </c>
      <c r="Q20" s="16"/>
      <c r="R20" s="72"/>
      <c r="S20" s="15"/>
      <c r="T20" s="15"/>
      <c r="U20" s="10"/>
      <c r="V20" s="10"/>
      <c r="W20" s="10"/>
      <c r="X20" s="10"/>
      <c r="Y20" s="11"/>
      <c r="Z20" s="10"/>
      <c r="AA20" s="10"/>
      <c r="AB20" s="10"/>
      <c r="AC20" s="10"/>
      <c r="AD20" s="10"/>
      <c r="AE20" s="10"/>
      <c r="AF20" s="10"/>
      <c r="AG20" s="10"/>
    </row>
    <row r="21" spans="1:33" ht="20.399999999999999" customHeight="1">
      <c r="A21" s="16">
        <v>13</v>
      </c>
      <c r="B21" s="27">
        <v>42</v>
      </c>
      <c r="C21" s="27" t="s">
        <v>20</v>
      </c>
      <c r="D21" s="31" t="s">
        <v>114</v>
      </c>
      <c r="E21" s="32"/>
      <c r="F21" s="33">
        <v>36072</v>
      </c>
      <c r="G21" s="32"/>
      <c r="H21" s="34" t="s">
        <v>22</v>
      </c>
      <c r="I21" s="34" t="s">
        <v>23</v>
      </c>
      <c r="J21" s="34"/>
      <c r="K21" s="40"/>
      <c r="L21" s="36">
        <v>18.84</v>
      </c>
      <c r="M21" s="37"/>
      <c r="N21" s="112"/>
      <c r="O21" s="38">
        <f t="shared" si="0"/>
        <v>7.15</v>
      </c>
      <c r="P21" s="39">
        <v>12</v>
      </c>
      <c r="Q21" s="16"/>
      <c r="R21" s="72"/>
      <c r="S21" s="15"/>
      <c r="T21" s="15"/>
      <c r="U21" s="10"/>
      <c r="V21" s="10"/>
      <c r="W21" s="10"/>
      <c r="X21" s="10"/>
      <c r="Y21" s="11"/>
      <c r="Z21" s="10"/>
      <c r="AA21" s="10"/>
      <c r="AB21" s="10"/>
      <c r="AC21" s="10"/>
      <c r="AD21" s="10"/>
      <c r="AE21" s="10"/>
      <c r="AF21" s="10"/>
      <c r="AG21" s="10"/>
    </row>
    <row r="22" spans="1:33" ht="27.6" customHeight="1">
      <c r="A22" s="16">
        <v>14</v>
      </c>
      <c r="B22" s="27">
        <v>36</v>
      </c>
      <c r="C22" s="27" t="s">
        <v>16</v>
      </c>
      <c r="D22" s="31" t="s">
        <v>119</v>
      </c>
      <c r="E22" s="32"/>
      <c r="F22" s="33">
        <v>36272</v>
      </c>
      <c r="G22" s="32">
        <v>1</v>
      </c>
      <c r="H22" s="34" t="s">
        <v>48</v>
      </c>
      <c r="I22" s="34" t="s">
        <v>140</v>
      </c>
      <c r="J22" s="34"/>
      <c r="K22" s="40"/>
      <c r="L22" s="36">
        <v>24.68</v>
      </c>
      <c r="M22" s="37"/>
      <c r="N22" s="37"/>
      <c r="O22" s="38">
        <f t="shared" si="0"/>
        <v>12.99</v>
      </c>
      <c r="P22" s="39">
        <v>11</v>
      </c>
      <c r="Q22" s="16"/>
      <c r="R22" s="72"/>
      <c r="S22" s="15"/>
      <c r="T22" s="15"/>
      <c r="U22" s="10"/>
      <c r="V22" s="10"/>
      <c r="W22" s="10"/>
      <c r="X22" s="10"/>
      <c r="Y22" s="11"/>
      <c r="Z22" s="10"/>
      <c r="AA22" s="10"/>
      <c r="AB22" s="10"/>
      <c r="AC22" s="10"/>
      <c r="AD22" s="10"/>
      <c r="AE22" s="10"/>
      <c r="AF22" s="10"/>
      <c r="AG22" s="10"/>
    </row>
    <row r="23" spans="1:33" ht="22.8" customHeight="1">
      <c r="A23" s="16">
        <v>15</v>
      </c>
      <c r="B23" s="27">
        <v>43</v>
      </c>
      <c r="C23" s="27" t="s">
        <v>20</v>
      </c>
      <c r="D23" s="31" t="s">
        <v>129</v>
      </c>
      <c r="E23" s="32"/>
      <c r="F23" s="33">
        <v>36422</v>
      </c>
      <c r="G23" s="32"/>
      <c r="H23" s="34" t="s">
        <v>22</v>
      </c>
      <c r="I23" s="34" t="s">
        <v>23</v>
      </c>
      <c r="J23" s="34"/>
      <c r="K23" s="40"/>
      <c r="L23" s="36">
        <v>27.13</v>
      </c>
      <c r="M23" s="37"/>
      <c r="N23" s="37"/>
      <c r="O23" s="38">
        <f t="shared" si="0"/>
        <v>15.44</v>
      </c>
      <c r="P23" s="39">
        <v>10</v>
      </c>
      <c r="Q23" s="16"/>
      <c r="R23" s="72"/>
      <c r="S23" s="15"/>
      <c r="T23" s="15"/>
      <c r="U23" s="10"/>
      <c r="V23" s="10"/>
      <c r="W23" s="10"/>
      <c r="X23" s="10"/>
      <c r="Y23" s="11"/>
      <c r="Z23" s="10"/>
      <c r="AA23" s="10"/>
      <c r="AB23" s="10"/>
      <c r="AC23" s="10"/>
      <c r="AD23" s="10"/>
      <c r="AE23" s="10"/>
      <c r="AF23" s="10"/>
      <c r="AG23" s="10"/>
    </row>
    <row r="24" spans="1:33" ht="22.8" customHeight="1">
      <c r="A24" s="16"/>
      <c r="B24" s="27">
        <v>34</v>
      </c>
      <c r="C24" s="27" t="s">
        <v>16</v>
      </c>
      <c r="D24" s="31" t="s">
        <v>122</v>
      </c>
      <c r="E24" s="32"/>
      <c r="F24" s="33">
        <v>36260</v>
      </c>
      <c r="G24" s="32"/>
      <c r="H24" s="34" t="s">
        <v>48</v>
      </c>
      <c r="I24" s="34" t="s">
        <v>140</v>
      </c>
      <c r="J24" s="34"/>
      <c r="K24" s="35"/>
      <c r="L24" s="36" t="s">
        <v>66</v>
      </c>
      <c r="M24" s="81"/>
      <c r="N24" s="94"/>
      <c r="O24" s="82"/>
      <c r="P24" s="26"/>
      <c r="Q24" s="16"/>
      <c r="R24" s="72"/>
      <c r="S24" s="15"/>
      <c r="T24" s="15"/>
      <c r="U24" s="10"/>
      <c r="V24" s="10"/>
      <c r="W24" s="10"/>
      <c r="X24" s="10"/>
      <c r="Y24" s="11"/>
      <c r="Z24" s="10"/>
      <c r="AA24" s="10"/>
      <c r="AB24" s="10"/>
      <c r="AC24" s="10"/>
      <c r="AD24" s="10"/>
      <c r="AE24" s="10"/>
      <c r="AF24" s="10"/>
      <c r="AG24" s="10"/>
    </row>
    <row r="25" spans="1:33" ht="22.2" customHeight="1">
      <c r="A25" s="16"/>
      <c r="B25" s="27">
        <v>41</v>
      </c>
      <c r="C25" s="27" t="s">
        <v>16</v>
      </c>
      <c r="D25" s="31" t="s">
        <v>117</v>
      </c>
      <c r="E25" s="32"/>
      <c r="F25" s="33" t="s">
        <v>118</v>
      </c>
      <c r="G25" s="32">
        <v>1</v>
      </c>
      <c r="H25" s="34" t="s">
        <v>76</v>
      </c>
      <c r="I25" s="34" t="s">
        <v>77</v>
      </c>
      <c r="J25" s="34"/>
      <c r="K25" s="40"/>
      <c r="L25" s="36" t="s">
        <v>66</v>
      </c>
      <c r="M25" s="37"/>
      <c r="N25" s="37"/>
      <c r="O25" s="38"/>
      <c r="P25" s="39"/>
      <c r="Q25" s="16"/>
      <c r="R25" s="72"/>
      <c r="S25" s="15"/>
      <c r="T25" s="15"/>
      <c r="U25" s="10"/>
      <c r="V25" s="10"/>
      <c r="W25" s="10"/>
      <c r="X25" s="10"/>
      <c r="Y25" s="11"/>
      <c r="Z25" s="10"/>
      <c r="AA25" s="10"/>
      <c r="AB25" s="10"/>
      <c r="AC25" s="10"/>
      <c r="AD25" s="10"/>
      <c r="AE25" s="10"/>
      <c r="AF25" s="10"/>
      <c r="AG25" s="10"/>
    </row>
    <row r="26" spans="1:33" ht="31.2" customHeight="1">
      <c r="A26" s="16"/>
      <c r="B26" s="27">
        <v>37</v>
      </c>
      <c r="C26" s="27" t="s">
        <v>20</v>
      </c>
      <c r="D26" s="31" t="s">
        <v>120</v>
      </c>
      <c r="E26" s="32"/>
      <c r="F26" s="33">
        <v>36243</v>
      </c>
      <c r="G26" s="32"/>
      <c r="H26" s="34" t="s">
        <v>64</v>
      </c>
      <c r="I26" s="34" t="s">
        <v>65</v>
      </c>
      <c r="J26" s="34"/>
      <c r="K26" s="40"/>
      <c r="L26" s="36" t="s">
        <v>66</v>
      </c>
      <c r="M26" s="37"/>
      <c r="N26" s="37"/>
      <c r="O26" s="38"/>
      <c r="P26" s="39"/>
      <c r="Q26" s="16"/>
      <c r="R26" s="72"/>
      <c r="S26" s="15"/>
      <c r="T26" s="15"/>
      <c r="U26" s="10"/>
      <c r="V26" s="10"/>
      <c r="W26" s="10"/>
      <c r="X26" s="10"/>
      <c r="Y26" s="11"/>
      <c r="Z26" s="10"/>
      <c r="AA26" s="10"/>
      <c r="AB26" s="10"/>
      <c r="AC26" s="10"/>
      <c r="AD26" s="10"/>
      <c r="AE26" s="10"/>
      <c r="AF26" s="10"/>
      <c r="AG26" s="10"/>
    </row>
    <row r="27" spans="1:33" ht="31.2" customHeight="1">
      <c r="A27" s="16"/>
      <c r="B27" s="27">
        <v>32</v>
      </c>
      <c r="C27" s="27" t="s">
        <v>16</v>
      </c>
      <c r="D27" s="31" t="s">
        <v>127</v>
      </c>
      <c r="E27" s="32"/>
      <c r="F27" s="33" t="s">
        <v>128</v>
      </c>
      <c r="G27" s="32" t="s">
        <v>57</v>
      </c>
      <c r="H27" s="34" t="s">
        <v>70</v>
      </c>
      <c r="I27" s="34" t="s">
        <v>71</v>
      </c>
      <c r="J27" s="34"/>
      <c r="K27" s="40"/>
      <c r="L27" s="36" t="s">
        <v>66</v>
      </c>
      <c r="M27" s="37"/>
      <c r="N27" s="112"/>
      <c r="O27" s="38"/>
      <c r="P27" s="39"/>
      <c r="Q27" s="16"/>
      <c r="R27" s="72"/>
      <c r="S27" s="15"/>
      <c r="T27" s="15"/>
      <c r="U27" s="10"/>
      <c r="V27" s="10"/>
      <c r="W27" s="10"/>
      <c r="X27" s="10"/>
      <c r="Y27" s="11"/>
      <c r="Z27" s="10"/>
      <c r="AA27" s="10"/>
      <c r="AB27" s="10"/>
      <c r="AC27" s="10"/>
      <c r="AD27" s="10"/>
      <c r="AE27" s="10"/>
      <c r="AF27" s="10"/>
      <c r="AG27" s="10"/>
    </row>
    <row r="28" spans="1:33" ht="21" customHeight="1">
      <c r="A28" s="16"/>
      <c r="B28" s="27">
        <v>28</v>
      </c>
      <c r="C28" s="27" t="s">
        <v>16</v>
      </c>
      <c r="D28" s="31" t="s">
        <v>125</v>
      </c>
      <c r="E28" s="32"/>
      <c r="F28" s="33">
        <v>35619</v>
      </c>
      <c r="G28" s="32" t="s">
        <v>44</v>
      </c>
      <c r="H28" s="34" t="s">
        <v>29</v>
      </c>
      <c r="I28" s="34" t="s">
        <v>30</v>
      </c>
      <c r="J28" s="34"/>
      <c r="K28" s="35"/>
      <c r="L28" s="36" t="s">
        <v>66</v>
      </c>
      <c r="M28" s="81"/>
      <c r="N28" s="94"/>
      <c r="O28" s="82"/>
      <c r="P28" s="26"/>
      <c r="Q28" s="16"/>
      <c r="R28" s="72"/>
      <c r="S28" s="15"/>
      <c r="T28" s="15"/>
      <c r="U28" s="10"/>
      <c r="V28" s="10"/>
      <c r="W28" s="10"/>
      <c r="X28" s="10"/>
      <c r="Y28" s="11"/>
      <c r="Z28" s="10"/>
      <c r="AA28" s="10"/>
      <c r="AB28" s="10"/>
      <c r="AC28" s="10"/>
      <c r="AD28" s="10"/>
      <c r="AE28" s="10"/>
      <c r="AF28" s="10"/>
      <c r="AG28" s="10"/>
    </row>
    <row r="29" spans="1:33" ht="31.2" customHeight="1">
      <c r="A29" s="16"/>
      <c r="B29" s="27">
        <v>47</v>
      </c>
      <c r="C29" s="27" t="s">
        <v>20</v>
      </c>
      <c r="D29" s="31" t="s">
        <v>124</v>
      </c>
      <c r="E29" s="32"/>
      <c r="F29" s="33">
        <v>36692</v>
      </c>
      <c r="G29" s="32" t="s">
        <v>44</v>
      </c>
      <c r="H29" s="34" t="s">
        <v>53</v>
      </c>
      <c r="I29" s="34" t="s">
        <v>54</v>
      </c>
      <c r="J29" s="34"/>
      <c r="K29" s="40"/>
      <c r="L29" s="36" t="s">
        <v>66</v>
      </c>
      <c r="M29" s="37"/>
      <c r="N29" s="113"/>
      <c r="O29" s="38"/>
      <c r="P29" s="39"/>
      <c r="Q29" s="16"/>
      <c r="R29" s="72"/>
      <c r="S29" s="15"/>
      <c r="T29" s="15"/>
      <c r="U29" s="10"/>
      <c r="V29" s="10"/>
      <c r="W29" s="10"/>
      <c r="X29" s="10"/>
      <c r="Y29" s="11"/>
      <c r="Z29" s="10"/>
      <c r="AA29" s="10"/>
      <c r="AB29" s="10"/>
      <c r="AC29" s="10"/>
      <c r="AD29" s="10"/>
      <c r="AE29" s="10"/>
      <c r="AF29" s="10"/>
      <c r="AG29" s="10"/>
    </row>
    <row r="30" spans="1:33" ht="20.399999999999999" customHeight="1">
      <c r="A30" s="16"/>
      <c r="B30" s="27">
        <v>51</v>
      </c>
      <c r="C30" s="27" t="s">
        <v>16</v>
      </c>
      <c r="D30" s="31" t="s">
        <v>126</v>
      </c>
      <c r="E30" s="32"/>
      <c r="F30" s="33">
        <v>34233</v>
      </c>
      <c r="G30" s="32"/>
      <c r="H30" s="34" t="s">
        <v>60</v>
      </c>
      <c r="I30" s="34" t="s">
        <v>61</v>
      </c>
      <c r="J30" s="34"/>
      <c r="K30" s="40"/>
      <c r="L30" s="36" t="s">
        <v>66</v>
      </c>
      <c r="M30" s="37"/>
      <c r="N30" s="37"/>
      <c r="O30" s="38"/>
      <c r="P30" s="39"/>
      <c r="Q30" s="16"/>
      <c r="R30" s="72"/>
      <c r="S30" s="15"/>
      <c r="T30" s="15"/>
      <c r="U30" s="10"/>
      <c r="V30" s="10"/>
      <c r="W30" s="10"/>
      <c r="X30" s="10"/>
      <c r="Y30" s="11"/>
      <c r="Z30" s="10"/>
      <c r="AA30" s="10"/>
      <c r="AB30" s="10"/>
      <c r="AC30" s="10"/>
      <c r="AD30" s="10"/>
      <c r="AE30" s="10"/>
      <c r="AF30" s="10"/>
      <c r="AG30" s="10"/>
    </row>
    <row r="31" spans="1:33" ht="31.2" customHeight="1">
      <c r="A31" s="16"/>
      <c r="B31" s="27">
        <v>39</v>
      </c>
      <c r="C31" s="27" t="s">
        <v>16</v>
      </c>
      <c r="D31" s="31" t="s">
        <v>104</v>
      </c>
      <c r="E31" s="32"/>
      <c r="F31" s="33">
        <v>36939</v>
      </c>
      <c r="G31" s="32" t="s">
        <v>42</v>
      </c>
      <c r="H31" s="34" t="s">
        <v>29</v>
      </c>
      <c r="I31" s="34" t="s">
        <v>136</v>
      </c>
      <c r="J31" s="34"/>
      <c r="K31" s="40"/>
      <c r="L31" s="110" t="s">
        <v>66</v>
      </c>
      <c r="M31" s="81"/>
      <c r="N31" s="114"/>
      <c r="O31" s="82"/>
      <c r="P31" s="26"/>
      <c r="Q31" s="16"/>
      <c r="R31" s="72"/>
      <c r="S31" s="15"/>
      <c r="T31" s="15"/>
      <c r="U31" s="10"/>
      <c r="V31" s="10"/>
      <c r="W31" s="10"/>
      <c r="X31" s="10"/>
      <c r="Y31" s="11"/>
      <c r="Z31" s="10"/>
      <c r="AA31" s="10"/>
      <c r="AB31" s="10"/>
      <c r="AC31" s="10"/>
      <c r="AD31" s="10"/>
      <c r="AE31" s="10"/>
      <c r="AF31" s="10"/>
      <c r="AG31" s="10"/>
    </row>
    <row r="32" spans="1:33" ht="21.6" customHeight="1">
      <c r="A32" s="16"/>
      <c r="B32" s="27">
        <v>52</v>
      </c>
      <c r="C32" s="27" t="s">
        <v>16</v>
      </c>
      <c r="D32" s="31" t="s">
        <v>123</v>
      </c>
      <c r="E32" s="32"/>
      <c r="F32" s="33">
        <v>35943</v>
      </c>
      <c r="G32" s="32"/>
      <c r="H32" s="34" t="s">
        <v>60</v>
      </c>
      <c r="I32" s="34" t="s">
        <v>61</v>
      </c>
      <c r="J32" s="34"/>
      <c r="K32" s="40"/>
      <c r="L32" s="36" t="s">
        <v>66</v>
      </c>
      <c r="M32" s="37"/>
      <c r="N32" s="37"/>
      <c r="O32" s="38"/>
      <c r="P32" s="39"/>
      <c r="Q32" s="16"/>
      <c r="R32" s="72"/>
      <c r="S32" s="15"/>
      <c r="T32" s="15"/>
      <c r="U32" s="10"/>
      <c r="V32" s="10"/>
      <c r="W32" s="10"/>
      <c r="X32" s="10"/>
      <c r="Y32" s="11"/>
      <c r="Z32" s="10"/>
      <c r="AA32" s="10"/>
      <c r="AB32" s="10"/>
      <c r="AC32" s="10"/>
      <c r="AD32" s="10"/>
      <c r="AE32" s="10"/>
      <c r="AF32" s="10"/>
      <c r="AG32" s="10"/>
    </row>
    <row r="33" spans="1:39" ht="31.2" customHeight="1">
      <c r="A33" s="16"/>
      <c r="B33" s="27">
        <v>33</v>
      </c>
      <c r="C33" s="27" t="s">
        <v>20</v>
      </c>
      <c r="D33" s="31" t="s">
        <v>130</v>
      </c>
      <c r="E33" s="32"/>
      <c r="F33" s="33" t="s">
        <v>131</v>
      </c>
      <c r="G33" s="32" t="s">
        <v>44</v>
      </c>
      <c r="H33" s="34" t="s">
        <v>70</v>
      </c>
      <c r="I33" s="34" t="s">
        <v>71</v>
      </c>
      <c r="J33" s="34"/>
      <c r="K33" s="40"/>
      <c r="L33" s="36" t="s">
        <v>66</v>
      </c>
      <c r="M33" s="37"/>
      <c r="N33" s="37"/>
      <c r="O33" s="38"/>
      <c r="P33" s="39"/>
      <c r="Q33" s="16"/>
      <c r="R33" s="72"/>
      <c r="S33" s="15"/>
      <c r="T33" s="15"/>
      <c r="U33" s="10"/>
      <c r="V33" s="10"/>
      <c r="W33" s="10"/>
      <c r="X33" s="10"/>
      <c r="Y33" s="11"/>
      <c r="Z33" s="10"/>
      <c r="AA33" s="10"/>
      <c r="AB33" s="10"/>
      <c r="AC33" s="10"/>
      <c r="AD33" s="10"/>
      <c r="AE33" s="10"/>
      <c r="AF33" s="10"/>
      <c r="AG33" s="10"/>
    </row>
    <row r="34" spans="1:39" ht="31.2" customHeight="1">
      <c r="A34" s="16"/>
      <c r="B34" s="27">
        <v>38</v>
      </c>
      <c r="C34" s="27" t="s">
        <v>16</v>
      </c>
      <c r="D34" s="31" t="s">
        <v>109</v>
      </c>
      <c r="E34" s="32"/>
      <c r="F34" s="33">
        <v>36329</v>
      </c>
      <c r="G34" s="32"/>
      <c r="H34" s="34" t="s">
        <v>64</v>
      </c>
      <c r="I34" s="34" t="s">
        <v>65</v>
      </c>
      <c r="J34" s="34"/>
      <c r="K34" s="40"/>
      <c r="L34" s="36" t="s">
        <v>66</v>
      </c>
      <c r="M34" s="37"/>
      <c r="N34" s="37"/>
      <c r="O34" s="38"/>
      <c r="P34" s="39"/>
      <c r="Q34" s="16"/>
      <c r="R34" s="72"/>
      <c r="S34" s="15"/>
      <c r="T34" s="15"/>
      <c r="U34" s="10"/>
      <c r="V34" s="10"/>
      <c r="W34" s="10"/>
      <c r="X34" s="10"/>
      <c r="Y34" s="11"/>
      <c r="Z34" s="10"/>
      <c r="AA34" s="10"/>
      <c r="AB34" s="10"/>
      <c r="AC34" s="10"/>
      <c r="AD34" s="10"/>
      <c r="AE34" s="10"/>
      <c r="AF34" s="10"/>
      <c r="AG34" s="10"/>
    </row>
    <row r="35" spans="1:39" ht="22.8" customHeight="1">
      <c r="A35" s="16"/>
      <c r="B35" s="27">
        <v>40</v>
      </c>
      <c r="C35" s="27" t="s">
        <v>20</v>
      </c>
      <c r="D35" s="31" t="s">
        <v>115</v>
      </c>
      <c r="E35" s="32"/>
      <c r="F35" s="33" t="s">
        <v>116</v>
      </c>
      <c r="G35" s="32">
        <v>1</v>
      </c>
      <c r="H35" s="34" t="s">
        <v>76</v>
      </c>
      <c r="I35" s="34" t="s">
        <v>77</v>
      </c>
      <c r="J35" s="34"/>
      <c r="K35" s="40"/>
      <c r="L35" s="36" t="s">
        <v>66</v>
      </c>
      <c r="M35" s="37"/>
      <c r="N35" s="37"/>
      <c r="O35" s="38"/>
      <c r="P35" s="39"/>
      <c r="Q35" s="16"/>
      <c r="R35" s="72"/>
      <c r="S35" s="15"/>
      <c r="T35" s="15"/>
      <c r="U35" s="10"/>
      <c r="V35" s="10"/>
      <c r="W35" s="10"/>
      <c r="X35" s="10"/>
      <c r="Y35" s="11"/>
      <c r="Z35" s="10"/>
      <c r="AA35" s="10"/>
      <c r="AB35" s="10"/>
      <c r="AC35" s="10"/>
      <c r="AD35" s="10"/>
      <c r="AE35" s="10"/>
      <c r="AF35" s="10"/>
      <c r="AG35" s="10"/>
    </row>
    <row r="36" spans="1:39" ht="3" customHeight="1" thickBot="1">
      <c r="A36" s="115"/>
      <c r="B36" s="116"/>
      <c r="C36" s="116"/>
      <c r="D36" s="117"/>
      <c r="E36" s="118"/>
      <c r="F36" s="119"/>
      <c r="G36" s="119"/>
      <c r="H36" s="120"/>
      <c r="I36" s="117"/>
      <c r="J36" s="120"/>
      <c r="K36" s="121"/>
      <c r="L36" s="122"/>
      <c r="M36" s="123"/>
      <c r="N36" s="123"/>
      <c r="O36" s="124"/>
      <c r="P36" s="124"/>
      <c r="Q36" s="115"/>
      <c r="R36" s="72"/>
      <c r="S36" s="15"/>
      <c r="T36" s="15"/>
      <c r="U36" s="10"/>
      <c r="V36" s="10"/>
      <c r="W36" s="10"/>
      <c r="X36" s="10"/>
      <c r="Y36" s="11"/>
      <c r="Z36" s="10"/>
      <c r="AA36" s="10"/>
      <c r="AB36" s="10"/>
      <c r="AC36" s="10"/>
      <c r="AD36" s="10"/>
      <c r="AE36" s="10"/>
      <c r="AF36" s="10"/>
      <c r="AG36" s="10"/>
    </row>
    <row r="37" spans="1:39" ht="6.75" customHeight="1" thickTop="1"/>
    <row r="38" spans="1:39" ht="17.25" customHeight="1">
      <c r="B38" s="63" t="s">
        <v>141</v>
      </c>
      <c r="D38" s="64"/>
      <c r="E38" s="64"/>
      <c r="F38" s="64"/>
      <c r="G38" s="65"/>
      <c r="H38" s="65"/>
      <c r="L38" s="65" t="s">
        <v>88</v>
      </c>
      <c r="Q38" s="62"/>
    </row>
    <row r="39" spans="1:39" ht="17.25" customHeight="1">
      <c r="B39" s="63" t="s">
        <v>142</v>
      </c>
      <c r="D39" s="66"/>
      <c r="E39" s="67"/>
      <c r="F39" s="68"/>
      <c r="G39" s="65"/>
      <c r="H39" s="65"/>
      <c r="I39" s="45"/>
      <c r="L39" s="65" t="s">
        <v>90</v>
      </c>
      <c r="Q39" s="62"/>
    </row>
    <row r="40" spans="1:39" ht="17.25" customHeight="1">
      <c r="A40" s="42"/>
      <c r="G40" s="65"/>
      <c r="H40" s="65"/>
      <c r="L40" s="65" t="s">
        <v>91</v>
      </c>
      <c r="Q40" s="62"/>
      <c r="R40" s="9"/>
      <c r="S40" s="15"/>
      <c r="T40" s="15"/>
      <c r="W40" s="10"/>
      <c r="X40" s="10"/>
      <c r="Y40" s="11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1:39" ht="14.25" customHeight="1">
      <c r="B41" s="63" t="s">
        <v>92</v>
      </c>
      <c r="L41" s="62"/>
    </row>
    <row r="42" spans="1:39" ht="14.25" customHeight="1">
      <c r="B42" s="63"/>
      <c r="L42" s="62"/>
    </row>
    <row r="43" spans="1:39" ht="8.4" customHeight="1">
      <c r="B43" s="63"/>
      <c r="L43" s="62"/>
    </row>
    <row r="44" spans="1:39">
      <c r="B44" s="238" t="s">
        <v>93</v>
      </c>
      <c r="C44" s="238"/>
      <c r="D44" s="238"/>
      <c r="L44" s="239" t="s">
        <v>94</v>
      </c>
      <c r="M44" s="239"/>
      <c r="N44" s="239"/>
      <c r="O44" s="239"/>
      <c r="P44" s="239"/>
    </row>
  </sheetData>
  <dataConsolidate/>
  <mergeCells count="10">
    <mergeCell ref="C7:J7"/>
    <mergeCell ref="L7:O7"/>
    <mergeCell ref="B44:D44"/>
    <mergeCell ref="L44:P44"/>
    <mergeCell ref="A1:Q1"/>
    <mergeCell ref="A2:Q2"/>
    <mergeCell ref="A3:Q3"/>
    <mergeCell ref="A4:Q4"/>
    <mergeCell ref="A5:D5"/>
    <mergeCell ref="J5:Q5"/>
  </mergeCells>
  <pageMargins left="0.39370078740157483" right="0.19685039370078741" top="0.19685039370078741" bottom="0.19685039370078741" header="0.51181102362204722" footer="0.39370078740157483"/>
  <pageSetup paperSize="9" scale="80" orientation="portrait" r:id="rId1"/>
  <headerFooter alignWithMargins="0"/>
  <drawing r:id="rId2"/>
  <legacyDrawing r:id="rId3"/>
  <controls>
    <control shapeId="4097" r:id="rId4" name="CommandButton1"/>
    <control shapeId="4098" r:id="rId5" name="CommandButton2"/>
    <control shapeId="4099" r:id="rId6" name="CommandButton3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>
    <tabColor rgb="FFFFFF00"/>
  </sheetPr>
  <dimension ref="A1:AM46"/>
  <sheetViews>
    <sheetView view="pageBreakPreview" zoomScale="145" zoomScaleNormal="115" zoomScaleSheetLayoutView="145" workbookViewId="0">
      <selection activeCell="A46" sqref="A46:IV46"/>
    </sheetView>
  </sheetViews>
  <sheetFormatPr defaultColWidth="9.109375" defaultRowHeight="13.2"/>
  <cols>
    <col min="1" max="1" width="5.5546875" style="1" customWidth="1"/>
    <col min="2" max="2" width="4.6640625" style="1" customWidth="1"/>
    <col min="3" max="3" width="5.44140625" style="1" customWidth="1"/>
    <col min="4" max="4" width="20.6640625" style="1" customWidth="1"/>
    <col min="5" max="5" width="0.6640625" style="1" hidden="1" customWidth="1"/>
    <col min="6" max="6" width="0.5546875" style="1" hidden="1" customWidth="1"/>
    <col min="7" max="7" width="7.33203125" style="1" hidden="1" customWidth="1"/>
    <col min="8" max="8" width="21.6640625" style="1" customWidth="1"/>
    <col min="9" max="9" width="35.77734375" style="1" customWidth="1"/>
    <col min="10" max="10" width="17.33203125" style="1" hidden="1" customWidth="1"/>
    <col min="11" max="11" width="0.88671875" style="1" hidden="1" customWidth="1"/>
    <col min="12" max="12" width="8.33203125" style="1" customWidth="1"/>
    <col min="13" max="13" width="7.44140625" style="1" hidden="1" customWidth="1"/>
    <col min="14" max="14" width="7.6640625" style="1" hidden="1" customWidth="1"/>
    <col min="15" max="15" width="7.88671875" style="1" customWidth="1"/>
    <col min="16" max="16" width="6.44140625" style="1" customWidth="1"/>
    <col min="17" max="17" width="6.5546875" style="1" hidden="1" customWidth="1"/>
    <col min="18" max="18" width="4.109375" style="1" customWidth="1"/>
    <col min="19" max="19" width="7.5546875" style="1" customWidth="1"/>
    <col min="20" max="23" width="9.109375" style="1"/>
    <col min="24" max="24" width="5.44140625" style="1" customWidth="1"/>
    <col min="25" max="25" width="4.33203125" style="1" customWidth="1"/>
    <col min="26" max="26" width="26.88671875" style="1" customWidth="1"/>
    <col min="27" max="16384" width="9.109375" style="1"/>
  </cols>
  <sheetData>
    <row r="1" spans="1:39" ht="64.2" customHeight="1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</row>
    <row r="2" spans="1:39" ht="25.8" customHeight="1">
      <c r="A2" s="249" t="str">
        <f>N_sor1</f>
        <v>ООО "РОССИЙСКИЙ СТУДЕНЧЕСКИЙ СПОРТИВНЫЙ СОЮЗ"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</row>
    <row r="3" spans="1:39" ht="25.8" customHeight="1">
      <c r="A3" s="250" t="str">
        <f>N_sor2</f>
        <v>X Всероссийский фестиваль студенческого спорта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</row>
    <row r="4" spans="1:39" ht="24.6" customHeight="1">
      <c r="A4" s="245" t="s">
        <v>1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69"/>
    </row>
    <row r="5" spans="1:39" ht="24.75" customHeight="1" thickBot="1">
      <c r="A5" s="251" t="s">
        <v>2</v>
      </c>
      <c r="B5" s="251"/>
      <c r="C5" s="251"/>
      <c r="D5" s="251"/>
      <c r="E5" s="3"/>
      <c r="F5" s="3"/>
      <c r="G5" s="3"/>
      <c r="H5" s="3"/>
      <c r="I5" s="3"/>
      <c r="J5" s="252" t="str">
        <f>D_d1</f>
        <v>03 октября 2018 г.</v>
      </c>
      <c r="K5" s="253"/>
      <c r="L5" s="253"/>
      <c r="M5" s="253"/>
      <c r="N5" s="253"/>
      <c r="O5" s="253"/>
      <c r="P5" s="253"/>
      <c r="Q5" s="253"/>
    </row>
    <row r="6" spans="1:39" ht="12" customHeight="1" thickTop="1">
      <c r="A6" s="4"/>
      <c r="B6" s="4"/>
      <c r="C6" s="4"/>
      <c r="D6" s="4"/>
      <c r="E6" s="5"/>
      <c r="F6" s="5"/>
      <c r="G6" s="5"/>
      <c r="H6" s="5"/>
      <c r="I6" s="5"/>
      <c r="J6" s="6"/>
      <c r="K6" s="7"/>
      <c r="L6" s="7"/>
      <c r="M6" s="7"/>
      <c r="N6" s="7"/>
      <c r="O6" s="7"/>
      <c r="P6" s="7"/>
      <c r="Q6" s="7"/>
    </row>
    <row r="7" spans="1:39" ht="20.25" customHeight="1">
      <c r="B7" s="8"/>
      <c r="C7" s="248" t="str">
        <f>N_dev</f>
        <v>Женщины</v>
      </c>
      <c r="D7" s="248"/>
      <c r="E7" s="248"/>
      <c r="F7" s="248"/>
      <c r="G7" s="248"/>
      <c r="H7" s="248"/>
      <c r="I7" s="248"/>
      <c r="J7" s="248"/>
      <c r="K7" s="8"/>
      <c r="L7" s="71" t="str">
        <f>[1]const!C10</f>
        <v>500 метров</v>
      </c>
      <c r="M7" s="8"/>
      <c r="N7" s="8"/>
      <c r="O7" s="8"/>
      <c r="P7" s="8"/>
      <c r="Q7" s="8"/>
      <c r="R7" s="9"/>
      <c r="S7" s="1" t="s">
        <v>134</v>
      </c>
      <c r="T7" s="1" t="s">
        <v>135</v>
      </c>
      <c r="W7" s="10"/>
      <c r="X7" s="10"/>
      <c r="Y7" s="11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39" ht="18" customHeight="1" thickBot="1">
      <c r="A8" s="12" t="s">
        <v>4</v>
      </c>
      <c r="B8" s="12" t="s">
        <v>5</v>
      </c>
      <c r="C8" s="13" t="s">
        <v>6</v>
      </c>
      <c r="D8" s="12" t="s">
        <v>7</v>
      </c>
      <c r="E8" s="12" t="s">
        <v>8</v>
      </c>
      <c r="F8" s="12" t="s">
        <v>9</v>
      </c>
      <c r="G8" s="12" t="s">
        <v>9</v>
      </c>
      <c r="H8" s="12" t="s">
        <v>10</v>
      </c>
      <c r="I8" s="12" t="s">
        <v>11</v>
      </c>
      <c r="J8" s="12" t="s">
        <v>12</v>
      </c>
      <c r="K8" s="12"/>
      <c r="L8" s="12" t="s">
        <v>13</v>
      </c>
      <c r="M8" s="12" t="s">
        <v>14</v>
      </c>
      <c r="N8" s="12"/>
      <c r="O8" s="12" t="s">
        <v>15</v>
      </c>
      <c r="P8" s="12" t="s">
        <v>14</v>
      </c>
      <c r="Q8" s="12"/>
      <c r="R8" s="9"/>
      <c r="S8" s="15"/>
      <c r="T8" s="15"/>
      <c r="W8" s="10"/>
      <c r="X8" s="10"/>
      <c r="Y8" s="11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1:39" s="91" customFormat="1" ht="28.8" customHeight="1" thickTop="1">
      <c r="A9" s="80">
        <v>1</v>
      </c>
      <c r="B9" s="27">
        <v>24</v>
      </c>
      <c r="C9" s="73" t="s">
        <v>16</v>
      </c>
      <c r="D9" s="74" t="s">
        <v>17</v>
      </c>
      <c r="E9" s="27"/>
      <c r="F9" s="75">
        <v>35817</v>
      </c>
      <c r="G9" s="27"/>
      <c r="H9" s="40" t="s">
        <v>18</v>
      </c>
      <c r="I9" s="31" t="s">
        <v>19</v>
      </c>
      <c r="J9" s="40"/>
      <c r="K9" s="29"/>
      <c r="L9" s="77">
        <v>68.37</v>
      </c>
      <c r="M9" s="78"/>
      <c r="N9" s="90"/>
      <c r="O9" s="79">
        <f t="shared" ref="O9:O27" si="0">L9-L$9</f>
        <v>0</v>
      </c>
      <c r="P9" s="26">
        <v>30</v>
      </c>
      <c r="Q9" s="16"/>
      <c r="R9" s="9"/>
      <c r="S9" s="15"/>
      <c r="T9" s="15"/>
      <c r="W9" s="92"/>
      <c r="X9" s="92"/>
      <c r="Y9" s="87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</row>
    <row r="10" spans="1:39" ht="28.8" customHeight="1">
      <c r="A10" s="16">
        <v>2</v>
      </c>
      <c r="B10" s="32">
        <v>8</v>
      </c>
      <c r="C10" s="32" t="s">
        <v>16</v>
      </c>
      <c r="D10" s="31" t="s">
        <v>24</v>
      </c>
      <c r="E10" s="32"/>
      <c r="F10" s="33">
        <v>35081</v>
      </c>
      <c r="G10" s="32"/>
      <c r="H10" s="34" t="s">
        <v>25</v>
      </c>
      <c r="I10" s="31" t="s">
        <v>26</v>
      </c>
      <c r="J10" s="34"/>
      <c r="K10" s="93"/>
      <c r="L10" s="36">
        <v>69.81</v>
      </c>
      <c r="M10" s="81"/>
      <c r="N10" s="94"/>
      <c r="O10" s="82">
        <f t="shared" si="0"/>
        <v>1.4399999999999977</v>
      </c>
      <c r="P10" s="26">
        <v>28</v>
      </c>
      <c r="Q10" s="16"/>
      <c r="R10" s="9"/>
      <c r="S10" s="15"/>
      <c r="T10" s="15"/>
      <c r="W10" s="10"/>
      <c r="X10" s="10"/>
      <c r="Y10" s="11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39" ht="18.600000000000001" customHeight="1">
      <c r="A11" s="16">
        <v>3</v>
      </c>
      <c r="B11" s="32">
        <v>16</v>
      </c>
      <c r="C11" s="32" t="s">
        <v>20</v>
      </c>
      <c r="D11" s="31" t="s">
        <v>21</v>
      </c>
      <c r="E11" s="32"/>
      <c r="F11" s="33">
        <v>36325</v>
      </c>
      <c r="G11" s="32"/>
      <c r="H11" s="34" t="s">
        <v>22</v>
      </c>
      <c r="I11" s="31" t="s">
        <v>23</v>
      </c>
      <c r="J11" s="34"/>
      <c r="K11" s="93"/>
      <c r="L11" s="36">
        <v>72.150000000000006</v>
      </c>
      <c r="M11" s="81"/>
      <c r="N11" s="94"/>
      <c r="O11" s="82">
        <f t="shared" si="0"/>
        <v>3.7800000000000011</v>
      </c>
      <c r="P11" s="26">
        <v>25</v>
      </c>
      <c r="Q11" s="16"/>
      <c r="R11" s="9"/>
      <c r="S11" s="15"/>
      <c r="T11" s="15"/>
      <c r="W11" s="10"/>
      <c r="X11" s="10"/>
      <c r="Y11" s="11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39" ht="28.2" customHeight="1">
      <c r="A12" s="16">
        <v>4</v>
      </c>
      <c r="B12" s="27">
        <v>2</v>
      </c>
      <c r="C12" s="27" t="s">
        <v>20</v>
      </c>
      <c r="D12" s="74" t="s">
        <v>31</v>
      </c>
      <c r="E12" s="27"/>
      <c r="F12" s="75">
        <v>35778</v>
      </c>
      <c r="G12" s="27" t="s">
        <v>32</v>
      </c>
      <c r="H12" s="40" t="s">
        <v>33</v>
      </c>
      <c r="I12" s="31" t="s">
        <v>34</v>
      </c>
      <c r="J12" s="40"/>
      <c r="K12" s="95"/>
      <c r="L12" s="36">
        <v>78.45</v>
      </c>
      <c r="M12" s="81"/>
      <c r="N12" s="94"/>
      <c r="O12" s="82">
        <f t="shared" si="0"/>
        <v>10.079999999999998</v>
      </c>
      <c r="P12" s="26">
        <v>22</v>
      </c>
      <c r="Q12" s="16"/>
      <c r="R12" s="9"/>
      <c r="S12" s="15"/>
      <c r="T12" s="15"/>
      <c r="W12" s="10"/>
      <c r="X12" s="10"/>
      <c r="Y12" s="11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39" ht="28.2" customHeight="1">
      <c r="A13" s="16">
        <v>5</v>
      </c>
      <c r="B13" s="27">
        <v>21</v>
      </c>
      <c r="C13" s="27" t="s">
        <v>16</v>
      </c>
      <c r="D13" s="74" t="s">
        <v>35</v>
      </c>
      <c r="E13" s="27"/>
      <c r="F13" s="75">
        <v>35957</v>
      </c>
      <c r="G13" s="27"/>
      <c r="H13" s="40" t="s">
        <v>36</v>
      </c>
      <c r="I13" s="31" t="s">
        <v>37</v>
      </c>
      <c r="J13" s="40"/>
      <c r="K13" s="29"/>
      <c r="L13" s="36">
        <v>79.37</v>
      </c>
      <c r="M13" s="81"/>
      <c r="N13" s="94"/>
      <c r="O13" s="82">
        <f t="shared" si="0"/>
        <v>11</v>
      </c>
      <c r="P13" s="26">
        <v>20</v>
      </c>
      <c r="Q13" s="16"/>
      <c r="R13" s="9"/>
      <c r="S13" s="15"/>
      <c r="T13" s="15"/>
      <c r="W13" s="10"/>
      <c r="X13" s="10"/>
      <c r="Y13" s="11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39" ht="28.2" customHeight="1">
      <c r="A14" s="16">
        <v>6</v>
      </c>
      <c r="B14" s="32">
        <v>12</v>
      </c>
      <c r="C14" s="32" t="s">
        <v>16</v>
      </c>
      <c r="D14" s="31" t="s">
        <v>41</v>
      </c>
      <c r="E14" s="32"/>
      <c r="F14" s="33">
        <v>35812</v>
      </c>
      <c r="G14" s="32" t="s">
        <v>42</v>
      </c>
      <c r="H14" s="34" t="s">
        <v>29</v>
      </c>
      <c r="I14" s="31" t="s">
        <v>136</v>
      </c>
      <c r="J14" s="34"/>
      <c r="K14" s="93"/>
      <c r="L14" s="36">
        <v>80.2</v>
      </c>
      <c r="M14" s="81"/>
      <c r="N14" s="94"/>
      <c r="O14" s="82">
        <f t="shared" si="0"/>
        <v>11.829999999999998</v>
      </c>
      <c r="P14" s="26">
        <v>19</v>
      </c>
      <c r="Q14" s="16"/>
      <c r="R14" s="9"/>
      <c r="S14" s="15"/>
      <c r="T14" s="15"/>
      <c r="W14" s="10"/>
      <c r="X14" s="10"/>
      <c r="Y14" s="11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39" ht="19.2" customHeight="1">
      <c r="A15" s="16">
        <v>7</v>
      </c>
      <c r="B15" s="27">
        <v>11</v>
      </c>
      <c r="C15" s="27" t="s">
        <v>20</v>
      </c>
      <c r="D15" s="74" t="s">
        <v>27</v>
      </c>
      <c r="E15" s="27"/>
      <c r="F15" s="75">
        <v>35730</v>
      </c>
      <c r="G15" s="27" t="s">
        <v>28</v>
      </c>
      <c r="H15" s="34" t="s">
        <v>29</v>
      </c>
      <c r="I15" s="31" t="s">
        <v>30</v>
      </c>
      <c r="J15" s="40"/>
      <c r="K15" s="95"/>
      <c r="L15" s="36">
        <v>81.819999999999993</v>
      </c>
      <c r="M15" s="81"/>
      <c r="N15" s="94"/>
      <c r="O15" s="82">
        <f t="shared" si="0"/>
        <v>13.449999999999989</v>
      </c>
      <c r="P15" s="26">
        <v>18</v>
      </c>
      <c r="Q15" s="16"/>
      <c r="R15" s="9"/>
      <c r="S15" s="15"/>
      <c r="T15" s="15"/>
      <c r="W15" s="10"/>
      <c r="X15" s="10"/>
      <c r="Y15" s="11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39" ht="18" customHeight="1">
      <c r="A16" s="16">
        <v>8</v>
      </c>
      <c r="B16" s="27">
        <v>1</v>
      </c>
      <c r="C16" s="27" t="s">
        <v>16</v>
      </c>
      <c r="D16" s="74" t="s">
        <v>38</v>
      </c>
      <c r="E16" s="27"/>
      <c r="F16" s="75">
        <v>36147</v>
      </c>
      <c r="G16" s="27"/>
      <c r="H16" s="40" t="s">
        <v>39</v>
      </c>
      <c r="I16" s="31" t="s">
        <v>40</v>
      </c>
      <c r="J16" s="40"/>
      <c r="K16" s="95"/>
      <c r="L16" s="36">
        <v>83.53</v>
      </c>
      <c r="M16" s="81"/>
      <c r="N16" s="94"/>
      <c r="O16" s="82">
        <f t="shared" si="0"/>
        <v>15.159999999999997</v>
      </c>
      <c r="P16" s="26">
        <v>17</v>
      </c>
      <c r="Q16" s="16"/>
      <c r="R16" s="9"/>
      <c r="S16" s="15"/>
      <c r="T16" s="15"/>
      <c r="W16" s="10"/>
      <c r="X16" s="10"/>
      <c r="Y16" s="11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8" customHeight="1">
      <c r="A17" s="16">
        <v>9</v>
      </c>
      <c r="B17" s="32">
        <v>18</v>
      </c>
      <c r="C17" s="32" t="s">
        <v>20</v>
      </c>
      <c r="D17" s="31" t="s">
        <v>43</v>
      </c>
      <c r="E17" s="32"/>
      <c r="F17" s="33">
        <v>36494</v>
      </c>
      <c r="G17" s="32" t="s">
        <v>44</v>
      </c>
      <c r="H17" s="34" t="s">
        <v>45</v>
      </c>
      <c r="I17" s="31" t="s">
        <v>46</v>
      </c>
      <c r="J17" s="34"/>
      <c r="K17" s="93"/>
      <c r="L17" s="36">
        <v>87.62</v>
      </c>
      <c r="M17" s="81"/>
      <c r="N17" s="94"/>
      <c r="O17" s="82">
        <f t="shared" si="0"/>
        <v>19.25</v>
      </c>
      <c r="P17" s="26">
        <v>16</v>
      </c>
      <c r="Q17" s="16"/>
      <c r="R17" s="9"/>
      <c r="S17" s="15"/>
      <c r="T17" s="15"/>
      <c r="W17" s="10"/>
      <c r="X17" s="10"/>
      <c r="Y17" s="11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18" customHeight="1">
      <c r="A18" s="16">
        <v>10</v>
      </c>
      <c r="B18" s="27">
        <v>17</v>
      </c>
      <c r="C18" s="27" t="s">
        <v>20</v>
      </c>
      <c r="D18" s="74" t="s">
        <v>55</v>
      </c>
      <c r="E18" s="27"/>
      <c r="F18" s="75">
        <v>36544</v>
      </c>
      <c r="G18" s="27" t="s">
        <v>44</v>
      </c>
      <c r="H18" s="34" t="s">
        <v>45</v>
      </c>
      <c r="I18" s="31" t="s">
        <v>46</v>
      </c>
      <c r="J18" s="40"/>
      <c r="K18" s="95"/>
      <c r="L18" s="36">
        <v>92.14</v>
      </c>
      <c r="M18" s="81"/>
      <c r="N18" s="94"/>
      <c r="O18" s="82">
        <f t="shared" si="0"/>
        <v>23.769999999999996</v>
      </c>
      <c r="P18" s="26">
        <v>15</v>
      </c>
      <c r="Q18" s="16"/>
      <c r="R18" s="9"/>
      <c r="S18" s="15"/>
      <c r="T18" s="15"/>
      <c r="W18" s="10"/>
      <c r="X18" s="10"/>
      <c r="Y18" s="11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ht="22.2" customHeight="1">
      <c r="A19" s="16">
        <v>11</v>
      </c>
      <c r="B19" s="27">
        <v>7</v>
      </c>
      <c r="C19" s="27" t="s">
        <v>20</v>
      </c>
      <c r="D19" s="74" t="s">
        <v>47</v>
      </c>
      <c r="E19" s="27"/>
      <c r="F19" s="75">
        <v>35836</v>
      </c>
      <c r="G19" s="27"/>
      <c r="H19" s="34" t="s">
        <v>48</v>
      </c>
      <c r="I19" s="31" t="s">
        <v>49</v>
      </c>
      <c r="J19" s="40"/>
      <c r="K19" s="29"/>
      <c r="L19" s="36">
        <v>94.4</v>
      </c>
      <c r="M19" s="81"/>
      <c r="N19" s="94"/>
      <c r="O19" s="82">
        <f t="shared" si="0"/>
        <v>26.03</v>
      </c>
      <c r="P19" s="26">
        <v>14</v>
      </c>
      <c r="Q19" s="16"/>
      <c r="R19" s="9"/>
      <c r="S19" s="15"/>
      <c r="T19" s="15"/>
      <c r="W19" s="10"/>
      <c r="X19" s="10"/>
      <c r="Y19" s="11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ht="28.2" customHeight="1">
      <c r="A20" s="16">
        <v>12</v>
      </c>
      <c r="B20" s="27">
        <v>27</v>
      </c>
      <c r="C20" s="27" t="s">
        <v>20</v>
      </c>
      <c r="D20" s="74" t="s">
        <v>58</v>
      </c>
      <c r="E20" s="27"/>
      <c r="F20" s="75">
        <v>36474</v>
      </c>
      <c r="G20" s="27"/>
      <c r="H20" s="40" t="s">
        <v>39</v>
      </c>
      <c r="I20" s="31" t="s">
        <v>40</v>
      </c>
      <c r="J20" s="40"/>
      <c r="K20" s="29"/>
      <c r="L20" s="36">
        <v>96.82</v>
      </c>
      <c r="M20" s="81"/>
      <c r="N20" s="94"/>
      <c r="O20" s="82">
        <f t="shared" si="0"/>
        <v>28.449999999999989</v>
      </c>
      <c r="P20" s="26">
        <v>13</v>
      </c>
      <c r="Q20" s="16"/>
      <c r="R20" s="9"/>
      <c r="S20" s="15"/>
      <c r="T20" s="15"/>
      <c r="W20" s="10"/>
      <c r="X20" s="10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ht="28.2" customHeight="1">
      <c r="A21" s="16">
        <v>13</v>
      </c>
      <c r="B21" s="32">
        <v>20</v>
      </c>
      <c r="C21" s="32" t="s">
        <v>20</v>
      </c>
      <c r="D21" s="31" t="s">
        <v>51</v>
      </c>
      <c r="E21" s="32"/>
      <c r="F21" s="33">
        <v>35458</v>
      </c>
      <c r="G21" s="32" t="s">
        <v>52</v>
      </c>
      <c r="H21" s="34" t="s">
        <v>53</v>
      </c>
      <c r="I21" s="31" t="s">
        <v>54</v>
      </c>
      <c r="J21" s="34"/>
      <c r="K21" s="93"/>
      <c r="L21" s="36">
        <v>97.71</v>
      </c>
      <c r="M21" s="81"/>
      <c r="N21" s="94"/>
      <c r="O21" s="82">
        <f t="shared" si="0"/>
        <v>29.339999999999989</v>
      </c>
      <c r="P21" s="26">
        <v>12</v>
      </c>
      <c r="Q21" s="16"/>
      <c r="R21" s="9"/>
      <c r="S21" s="15"/>
      <c r="T21" s="15"/>
      <c r="W21" s="10"/>
      <c r="X21" s="10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ht="28.2" customHeight="1">
      <c r="A22" s="16">
        <v>14</v>
      </c>
      <c r="B22" s="27">
        <v>9</v>
      </c>
      <c r="C22" s="27" t="s">
        <v>16</v>
      </c>
      <c r="D22" s="74" t="s">
        <v>63</v>
      </c>
      <c r="E22" s="27"/>
      <c r="F22" s="75">
        <v>36220</v>
      </c>
      <c r="G22" s="27"/>
      <c r="H22" s="40" t="s">
        <v>64</v>
      </c>
      <c r="I22" s="31" t="s">
        <v>65</v>
      </c>
      <c r="J22" s="40"/>
      <c r="K22" s="29"/>
      <c r="L22" s="36">
        <v>104.2</v>
      </c>
      <c r="M22" s="81"/>
      <c r="N22" s="94"/>
      <c r="O22" s="82">
        <f t="shared" si="0"/>
        <v>35.83</v>
      </c>
      <c r="P22" s="26">
        <v>11</v>
      </c>
      <c r="Q22" s="16"/>
      <c r="R22" s="9"/>
      <c r="S22" s="15"/>
      <c r="T22" s="15"/>
      <c r="W22" s="10"/>
      <c r="X22" s="10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ht="28.2" customHeight="1">
      <c r="A23" s="16">
        <v>15</v>
      </c>
      <c r="B23" s="32">
        <v>23</v>
      </c>
      <c r="C23" s="32" t="s">
        <v>16</v>
      </c>
      <c r="D23" s="31" t="s">
        <v>56</v>
      </c>
      <c r="E23" s="32"/>
      <c r="F23" s="33">
        <v>35488</v>
      </c>
      <c r="G23" s="32" t="s">
        <v>57</v>
      </c>
      <c r="H23" s="34" t="s">
        <v>18</v>
      </c>
      <c r="I23" s="31" t="s">
        <v>19</v>
      </c>
      <c r="J23" s="34"/>
      <c r="K23" s="93"/>
      <c r="L23" s="36">
        <v>104.49</v>
      </c>
      <c r="M23" s="81"/>
      <c r="N23" s="94"/>
      <c r="O23" s="82">
        <f t="shared" si="0"/>
        <v>36.11999999999999</v>
      </c>
      <c r="P23" s="26">
        <v>10</v>
      </c>
      <c r="Q23" s="16"/>
      <c r="R23" s="96"/>
      <c r="S23" s="15"/>
      <c r="T23" s="15"/>
      <c r="W23" s="10"/>
      <c r="X23" s="10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39" ht="28.2" customHeight="1">
      <c r="A24" s="16">
        <v>16</v>
      </c>
      <c r="B24" s="32">
        <v>3</v>
      </c>
      <c r="C24" s="32" t="s">
        <v>20</v>
      </c>
      <c r="D24" s="31" t="s">
        <v>62</v>
      </c>
      <c r="E24" s="32"/>
      <c r="F24" s="33">
        <v>34818</v>
      </c>
      <c r="G24" s="32" t="s">
        <v>52</v>
      </c>
      <c r="H24" s="34" t="s">
        <v>33</v>
      </c>
      <c r="I24" s="31" t="s">
        <v>34</v>
      </c>
      <c r="J24" s="34"/>
      <c r="K24" s="93"/>
      <c r="L24" s="36">
        <v>113.35</v>
      </c>
      <c r="M24" s="81"/>
      <c r="N24" s="94"/>
      <c r="O24" s="82">
        <f t="shared" si="0"/>
        <v>44.97999999999999</v>
      </c>
      <c r="P24" s="26">
        <v>9</v>
      </c>
      <c r="Q24" s="16"/>
      <c r="R24" s="96"/>
      <c r="S24" s="15"/>
      <c r="T24" s="15"/>
      <c r="W24" s="10"/>
      <c r="X24" s="10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39" ht="28.2" customHeight="1">
      <c r="A25" s="16">
        <v>17</v>
      </c>
      <c r="B25" s="27">
        <v>19</v>
      </c>
      <c r="C25" s="27" t="s">
        <v>20</v>
      </c>
      <c r="D25" s="74" t="s">
        <v>84</v>
      </c>
      <c r="E25" s="27"/>
      <c r="F25" s="75">
        <v>36330</v>
      </c>
      <c r="G25" s="27" t="s">
        <v>52</v>
      </c>
      <c r="H25" s="40" t="s">
        <v>53</v>
      </c>
      <c r="I25" s="31" t="s">
        <v>54</v>
      </c>
      <c r="J25" s="40"/>
      <c r="K25" s="29"/>
      <c r="L25" s="36">
        <v>125.36</v>
      </c>
      <c r="M25" s="81"/>
      <c r="N25" s="94"/>
      <c r="O25" s="82">
        <f t="shared" si="0"/>
        <v>56.989999999999995</v>
      </c>
      <c r="P25" s="26">
        <v>8</v>
      </c>
      <c r="Q25" s="16"/>
      <c r="R25" s="96"/>
      <c r="S25" s="15"/>
      <c r="T25" s="15"/>
      <c r="W25" s="10"/>
      <c r="X25" s="10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 ht="19.8" customHeight="1">
      <c r="A26" s="16">
        <v>18</v>
      </c>
      <c r="B26" s="27">
        <v>13</v>
      </c>
      <c r="C26" s="27" t="s">
        <v>16</v>
      </c>
      <c r="D26" s="74" t="s">
        <v>85</v>
      </c>
      <c r="E26" s="27"/>
      <c r="F26" s="75" t="s">
        <v>86</v>
      </c>
      <c r="G26" s="27">
        <v>1</v>
      </c>
      <c r="H26" s="40" t="s">
        <v>76</v>
      </c>
      <c r="I26" s="31" t="s">
        <v>77</v>
      </c>
      <c r="J26" s="40"/>
      <c r="K26" s="95"/>
      <c r="L26" s="36">
        <v>137.78</v>
      </c>
      <c r="M26" s="81"/>
      <c r="N26" s="94"/>
      <c r="O26" s="82">
        <f t="shared" si="0"/>
        <v>69.41</v>
      </c>
      <c r="P26" s="26">
        <v>7</v>
      </c>
      <c r="Q26" s="16"/>
      <c r="R26" s="96"/>
      <c r="S26" s="15"/>
      <c r="T26" s="15"/>
      <c r="W26" s="10"/>
      <c r="X26" s="10"/>
      <c r="Y26" s="11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39" ht="19.8" customHeight="1">
      <c r="A27" s="16">
        <v>19</v>
      </c>
      <c r="B27" s="32">
        <v>14</v>
      </c>
      <c r="C27" s="32" t="s">
        <v>20</v>
      </c>
      <c r="D27" s="31" t="s">
        <v>74</v>
      </c>
      <c r="E27" s="32"/>
      <c r="F27" s="33" t="s">
        <v>75</v>
      </c>
      <c r="G27" s="32" t="s">
        <v>44</v>
      </c>
      <c r="H27" s="34" t="s">
        <v>76</v>
      </c>
      <c r="I27" s="31" t="s">
        <v>77</v>
      </c>
      <c r="J27" s="34"/>
      <c r="K27" s="93"/>
      <c r="L27" s="36">
        <v>137.81</v>
      </c>
      <c r="M27" s="81"/>
      <c r="N27" s="94"/>
      <c r="O27" s="82">
        <f t="shared" si="0"/>
        <v>69.44</v>
      </c>
      <c r="P27" s="26">
        <v>6</v>
      </c>
      <c r="Q27" s="16"/>
      <c r="R27" s="96"/>
      <c r="S27" s="15"/>
      <c r="T27" s="15"/>
      <c r="W27" s="10"/>
      <c r="X27" s="10"/>
      <c r="Y27" s="11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 ht="31.8" customHeight="1">
      <c r="A28" s="16"/>
      <c r="B28" s="32">
        <v>6</v>
      </c>
      <c r="C28" s="32" t="s">
        <v>16</v>
      </c>
      <c r="D28" s="31" t="s">
        <v>78</v>
      </c>
      <c r="E28" s="32"/>
      <c r="F28" s="33">
        <v>36701</v>
      </c>
      <c r="G28" s="32">
        <v>1</v>
      </c>
      <c r="H28" s="34" t="s">
        <v>48</v>
      </c>
      <c r="I28" s="31" t="s">
        <v>79</v>
      </c>
      <c r="J28" s="34"/>
      <c r="K28" s="93"/>
      <c r="L28" s="36" t="s">
        <v>137</v>
      </c>
      <c r="M28" s="81"/>
      <c r="N28" s="94"/>
      <c r="O28" s="82"/>
      <c r="P28" s="26"/>
      <c r="Q28" s="16"/>
      <c r="R28" s="96"/>
      <c r="S28" s="15"/>
      <c r="T28" s="15"/>
      <c r="W28" s="10"/>
      <c r="X28" s="10"/>
      <c r="Y28" s="11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ht="28.2" customHeight="1">
      <c r="A29" s="16"/>
      <c r="B29" s="27">
        <v>5</v>
      </c>
      <c r="C29" s="27" t="s">
        <v>16</v>
      </c>
      <c r="D29" s="74" t="s">
        <v>67</v>
      </c>
      <c r="E29" s="27"/>
      <c r="F29" s="75" t="s">
        <v>68</v>
      </c>
      <c r="G29" s="27" t="s">
        <v>69</v>
      </c>
      <c r="H29" s="40" t="s">
        <v>70</v>
      </c>
      <c r="I29" s="31" t="s">
        <v>71</v>
      </c>
      <c r="J29" s="40"/>
      <c r="K29" s="95"/>
      <c r="L29" s="36" t="s">
        <v>66</v>
      </c>
      <c r="M29" s="81"/>
      <c r="N29" s="94"/>
      <c r="O29" s="82"/>
      <c r="P29" s="26"/>
      <c r="Q29" s="16"/>
      <c r="R29" s="96"/>
      <c r="S29" s="15"/>
      <c r="T29" s="15"/>
      <c r="W29" s="10"/>
      <c r="X29" s="10"/>
      <c r="Y29" s="11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39" ht="28.2" customHeight="1">
      <c r="A30" s="16"/>
      <c r="B30" s="27">
        <v>4</v>
      </c>
      <c r="C30" s="27" t="s">
        <v>16</v>
      </c>
      <c r="D30" s="74" t="s">
        <v>81</v>
      </c>
      <c r="E30" s="27"/>
      <c r="F30" s="75" t="s">
        <v>82</v>
      </c>
      <c r="G30" s="27" t="s">
        <v>83</v>
      </c>
      <c r="H30" s="40" t="s">
        <v>70</v>
      </c>
      <c r="I30" s="31" t="s">
        <v>71</v>
      </c>
      <c r="J30" s="40"/>
      <c r="K30" s="95"/>
      <c r="L30" s="36" t="s">
        <v>66</v>
      </c>
      <c r="M30" s="81"/>
      <c r="N30" s="94"/>
      <c r="O30" s="82"/>
      <c r="P30" s="26"/>
      <c r="Q30" s="16"/>
      <c r="R30" s="96"/>
      <c r="S30" s="15"/>
      <c r="T30" s="15"/>
      <c r="W30" s="10"/>
      <c r="X30" s="10"/>
      <c r="Y30" s="11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</row>
    <row r="31" spans="1:39" ht="19.2" customHeight="1">
      <c r="A31" s="16"/>
      <c r="B31" s="27">
        <v>26</v>
      </c>
      <c r="C31" s="27" t="s">
        <v>20</v>
      </c>
      <c r="D31" s="74" t="s">
        <v>59</v>
      </c>
      <c r="E31" s="27"/>
      <c r="F31" s="75">
        <v>35705</v>
      </c>
      <c r="G31" s="27"/>
      <c r="H31" s="40" t="s">
        <v>60</v>
      </c>
      <c r="I31" s="31" t="s">
        <v>61</v>
      </c>
      <c r="J31" s="40"/>
      <c r="K31" s="29"/>
      <c r="L31" s="36" t="s">
        <v>66</v>
      </c>
      <c r="M31" s="81"/>
      <c r="N31" s="94"/>
      <c r="O31" s="82"/>
      <c r="P31" s="26"/>
      <c r="Q31" s="16"/>
      <c r="R31" s="96"/>
      <c r="S31" s="15"/>
      <c r="T31" s="15"/>
      <c r="W31" s="10"/>
      <c r="X31" s="10"/>
      <c r="Y31" s="11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</row>
    <row r="32" spans="1:39" ht="19.2" customHeight="1">
      <c r="A32" s="16"/>
      <c r="B32" s="32">
        <v>25</v>
      </c>
      <c r="C32" s="32" t="s">
        <v>16</v>
      </c>
      <c r="D32" s="31" t="s">
        <v>72</v>
      </c>
      <c r="E32" s="32"/>
      <c r="F32" s="33">
        <v>35891</v>
      </c>
      <c r="G32" s="32"/>
      <c r="H32" s="34" t="s">
        <v>60</v>
      </c>
      <c r="I32" s="31" t="s">
        <v>61</v>
      </c>
      <c r="J32" s="34"/>
      <c r="K32" s="93"/>
      <c r="L32" s="36" t="s">
        <v>66</v>
      </c>
      <c r="M32" s="81"/>
      <c r="N32" s="94"/>
      <c r="O32" s="82"/>
      <c r="P32" s="26"/>
      <c r="Q32" s="16"/>
      <c r="R32" s="96"/>
      <c r="S32" s="15"/>
      <c r="T32" s="15"/>
      <c r="W32" s="10"/>
      <c r="X32" s="10"/>
      <c r="Y32" s="11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ht="28.2" customHeight="1">
      <c r="A33" s="16"/>
      <c r="B33" s="32">
        <v>10</v>
      </c>
      <c r="C33" s="32" t="s">
        <v>20</v>
      </c>
      <c r="D33" s="31" t="s">
        <v>80</v>
      </c>
      <c r="E33" s="32"/>
      <c r="F33" s="33">
        <v>35807</v>
      </c>
      <c r="G33" s="32"/>
      <c r="H33" s="34" t="s">
        <v>64</v>
      </c>
      <c r="I33" s="31" t="s">
        <v>65</v>
      </c>
      <c r="J33" s="34"/>
      <c r="K33" s="93"/>
      <c r="L33" s="36" t="s">
        <v>66</v>
      </c>
      <c r="M33" s="81"/>
      <c r="N33" s="94"/>
      <c r="O33" s="82"/>
      <c r="P33" s="26"/>
      <c r="Q33" s="16"/>
      <c r="R33" s="96"/>
      <c r="S33" s="15"/>
      <c r="T33" s="15"/>
      <c r="W33" s="10"/>
      <c r="X33" s="10"/>
      <c r="Y33" s="11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ht="28.2" customHeight="1">
      <c r="A34" s="16"/>
      <c r="B34" s="32">
        <v>22</v>
      </c>
      <c r="C34" s="32" t="s">
        <v>20</v>
      </c>
      <c r="D34" s="31" t="s">
        <v>73</v>
      </c>
      <c r="E34" s="32"/>
      <c r="F34" s="33">
        <v>36074</v>
      </c>
      <c r="G34" s="32"/>
      <c r="H34" s="34" t="s">
        <v>36</v>
      </c>
      <c r="I34" s="31" t="s">
        <v>37</v>
      </c>
      <c r="J34" s="34"/>
      <c r="K34" s="93"/>
      <c r="L34" s="36" t="s">
        <v>66</v>
      </c>
      <c r="M34" s="81"/>
      <c r="N34" s="94"/>
      <c r="O34" s="82"/>
      <c r="P34" s="26"/>
      <c r="Q34" s="16"/>
      <c r="R34" s="96"/>
      <c r="S34" s="15"/>
      <c r="T34" s="15"/>
      <c r="W34" s="10"/>
      <c r="X34" s="10"/>
      <c r="Y34" s="11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ht="19.8" customHeight="1">
      <c r="A35" s="16"/>
      <c r="B35" s="32">
        <v>15</v>
      </c>
      <c r="C35" s="32" t="s">
        <v>16</v>
      </c>
      <c r="D35" s="31" t="s">
        <v>50</v>
      </c>
      <c r="E35" s="32"/>
      <c r="F35" s="33">
        <v>35834</v>
      </c>
      <c r="G35" s="32"/>
      <c r="H35" s="34" t="s">
        <v>22</v>
      </c>
      <c r="I35" s="31" t="s">
        <v>23</v>
      </c>
      <c r="J35" s="34"/>
      <c r="K35" s="93"/>
      <c r="L35" s="36" t="s">
        <v>66</v>
      </c>
      <c r="M35" s="81"/>
      <c r="N35" s="94"/>
      <c r="O35" s="82"/>
      <c r="P35" s="26"/>
      <c r="Q35" s="16"/>
      <c r="R35" s="96"/>
      <c r="S35" s="15"/>
      <c r="T35" s="15"/>
      <c r="W35" s="10"/>
      <c r="X35" s="10"/>
      <c r="Y35" s="11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ht="6" customHeight="1" thickBot="1">
      <c r="A36" s="50"/>
      <c r="B36" s="51"/>
      <c r="C36" s="51"/>
      <c r="D36" s="56"/>
      <c r="E36" s="86"/>
      <c r="F36" s="51"/>
      <c r="G36" s="51"/>
      <c r="H36" s="57"/>
      <c r="I36" s="51"/>
      <c r="J36" s="57"/>
      <c r="K36" s="97"/>
      <c r="L36" s="98"/>
      <c r="M36" s="99"/>
      <c r="N36" s="99"/>
      <c r="O36" s="100"/>
      <c r="P36" s="100"/>
      <c r="Q36" s="50"/>
      <c r="R36" s="9"/>
      <c r="S36" s="15"/>
      <c r="T36" s="15"/>
      <c r="W36" s="10"/>
      <c r="X36" s="10"/>
      <c r="Y36" s="11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ht="5.25" customHeight="1" thickTop="1">
      <c r="A37" s="42"/>
      <c r="B37" s="11"/>
      <c r="C37" s="11"/>
      <c r="D37" s="43"/>
      <c r="E37" s="44"/>
      <c r="F37" s="87"/>
      <c r="G37" s="87"/>
      <c r="H37" s="45"/>
      <c r="I37" s="101"/>
      <c r="J37" s="101"/>
      <c r="K37" s="102"/>
      <c r="L37" s="88"/>
      <c r="M37" s="89"/>
      <c r="N37" s="89"/>
      <c r="O37" s="49"/>
      <c r="P37" s="49"/>
      <c r="Q37" s="42"/>
      <c r="R37" s="9"/>
      <c r="S37" s="15"/>
      <c r="T37" s="15"/>
      <c r="W37" s="10"/>
      <c r="X37" s="10"/>
      <c r="Y37" s="11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ht="12" customHeight="1"/>
    <row r="39" spans="1:39" ht="16.5" customHeight="1">
      <c r="B39" s="63" t="s">
        <v>138</v>
      </c>
      <c r="D39" s="64"/>
      <c r="E39" s="64"/>
      <c r="F39" s="64"/>
      <c r="G39" s="65"/>
      <c r="H39" s="65"/>
      <c r="L39" s="65" t="s">
        <v>88</v>
      </c>
      <c r="Q39" s="62"/>
    </row>
    <row r="40" spans="1:39" ht="16.5" customHeight="1">
      <c r="B40" s="63" t="s">
        <v>139</v>
      </c>
      <c r="D40" s="66"/>
      <c r="E40" s="67"/>
      <c r="F40" s="68"/>
      <c r="G40" s="65"/>
      <c r="H40" s="65"/>
      <c r="I40" s="45"/>
      <c r="L40" s="65" t="s">
        <v>90</v>
      </c>
      <c r="Q40" s="62"/>
    </row>
    <row r="41" spans="1:39" ht="16.5" customHeight="1">
      <c r="A41" s="42"/>
      <c r="G41" s="65"/>
      <c r="H41" s="65"/>
      <c r="L41" s="65" t="s">
        <v>91</v>
      </c>
      <c r="Q41" s="62"/>
      <c r="R41" s="9"/>
      <c r="T41" s="15"/>
      <c r="W41" s="10"/>
      <c r="X41" s="10"/>
      <c r="Y41" s="11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 ht="13.2" customHeight="1">
      <c r="B42" s="63" t="s">
        <v>92</v>
      </c>
      <c r="L42" s="62"/>
      <c r="S42" s="15"/>
    </row>
    <row r="46" spans="1:39">
      <c r="B46" s="238" t="s">
        <v>93</v>
      </c>
      <c r="C46" s="238"/>
      <c r="D46" s="238"/>
      <c r="L46" s="239" t="s">
        <v>94</v>
      </c>
      <c r="M46" s="239"/>
      <c r="N46" s="239"/>
      <c r="O46" s="239"/>
      <c r="P46" s="239"/>
    </row>
  </sheetData>
  <dataConsolidate/>
  <mergeCells count="9">
    <mergeCell ref="C7:J7"/>
    <mergeCell ref="B46:D46"/>
    <mergeCell ref="L46:P46"/>
    <mergeCell ref="A1:Q1"/>
    <mergeCell ref="A2:Q2"/>
    <mergeCell ref="A3:Q3"/>
    <mergeCell ref="A4:Q4"/>
    <mergeCell ref="A5:D5"/>
    <mergeCell ref="J5:Q5"/>
  </mergeCells>
  <pageMargins left="0.39370078740157483" right="0.19685039370078741" top="0.39370078740157483" bottom="0.39370078740157483" header="0.51181102362204722" footer="0.39370078740157483"/>
  <pageSetup paperSize="9" scale="80" orientation="portrait" r:id="rId1"/>
  <headerFooter alignWithMargins="0"/>
  <drawing r:id="rId2"/>
  <legacyDrawing r:id="rId3"/>
  <controls>
    <control shapeId="3073" r:id="rId4" name="CommandButton1"/>
    <control shapeId="3074" r:id="rId5" name="CommandButton2"/>
    <control shapeId="3075" r:id="rId6" name="CommandButton3"/>
  </control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tabColor rgb="FFFFFF00"/>
  </sheetPr>
  <dimension ref="A1:AM45"/>
  <sheetViews>
    <sheetView view="pageBreakPreview" zoomScale="160" zoomScaleSheetLayoutView="160" workbookViewId="0">
      <selection activeCell="C9" sqref="C9"/>
    </sheetView>
  </sheetViews>
  <sheetFormatPr defaultColWidth="9.109375" defaultRowHeight="13.2"/>
  <cols>
    <col min="1" max="1" width="5" style="1" customWidth="1"/>
    <col min="2" max="2" width="5.109375" style="1" customWidth="1"/>
    <col min="3" max="3" width="5.44140625" style="1" customWidth="1"/>
    <col min="4" max="4" width="21.88671875" style="1" customWidth="1"/>
    <col min="5" max="5" width="10.5546875" style="1" hidden="1" customWidth="1"/>
    <col min="6" max="6" width="9.88671875" style="1" hidden="1" customWidth="1"/>
    <col min="7" max="7" width="6.6640625" style="1" hidden="1" customWidth="1"/>
    <col min="8" max="8" width="21.44140625" style="1" customWidth="1"/>
    <col min="9" max="9" width="36.44140625" style="1" customWidth="1"/>
    <col min="10" max="10" width="27" style="1" hidden="1" customWidth="1"/>
    <col min="11" max="11" width="0.6640625" style="1" hidden="1" customWidth="1"/>
    <col min="12" max="12" width="7.5546875" style="1" customWidth="1"/>
    <col min="13" max="13" width="8.109375" style="1" hidden="1" customWidth="1"/>
    <col min="14" max="14" width="7.33203125" style="1" customWidth="1"/>
    <col min="15" max="15" width="5.44140625" style="1" customWidth="1"/>
    <col min="16" max="16" width="6.33203125" style="1" hidden="1" customWidth="1"/>
    <col min="17" max="17" width="4.109375" style="1" customWidth="1"/>
    <col min="18" max="18" width="7.33203125" style="1" customWidth="1"/>
    <col min="19" max="22" width="9.109375" style="1"/>
    <col min="23" max="23" width="5.44140625" style="1" customWidth="1"/>
    <col min="24" max="24" width="4.33203125" style="1" customWidth="1"/>
    <col min="25" max="25" width="26.88671875" style="1" customWidth="1"/>
    <col min="26" max="16384" width="9.109375" style="1"/>
  </cols>
  <sheetData>
    <row r="1" spans="1:38" ht="57" customHeight="1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</row>
    <row r="2" spans="1:38" ht="24.6" customHeight="1">
      <c r="A2" s="249" t="str">
        <f>N_sor1</f>
        <v>ООО "РОССИЙСКИЙ СТУДЕНЧЕСКИЙ СПОРТИВНЫЙ СОЮЗ"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</row>
    <row r="3" spans="1:38" ht="24.6" customHeight="1">
      <c r="A3" s="250" t="str">
        <f>N_sor2</f>
        <v>X Всероссийский фестиваль студенческого спорта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spans="1:38" ht="25.2" customHeight="1">
      <c r="A4" s="245" t="s">
        <v>1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69"/>
    </row>
    <row r="5" spans="1:38" ht="25.5" customHeight="1" thickBot="1">
      <c r="A5" s="255" t="s">
        <v>2</v>
      </c>
      <c r="B5" s="255"/>
      <c r="C5" s="255"/>
      <c r="D5" s="255"/>
      <c r="E5" s="70"/>
      <c r="F5" s="70"/>
      <c r="G5" s="70"/>
      <c r="H5" s="70"/>
      <c r="I5" s="70"/>
      <c r="J5" s="256" t="str">
        <f>D_d1</f>
        <v>03 октября 2018 г.</v>
      </c>
      <c r="K5" s="257"/>
      <c r="L5" s="257"/>
      <c r="M5" s="257"/>
      <c r="N5" s="257"/>
      <c r="O5" s="257"/>
      <c r="P5" s="257"/>
    </row>
    <row r="6" spans="1:38" ht="17.25" customHeight="1" thickTop="1">
      <c r="A6" s="4"/>
      <c r="B6" s="4"/>
      <c r="C6" s="4"/>
      <c r="D6" s="4"/>
      <c r="E6" s="5"/>
      <c r="F6" s="5"/>
      <c r="G6" s="5"/>
      <c r="H6" s="5"/>
      <c r="I6" s="5"/>
      <c r="J6" s="6"/>
      <c r="K6" s="7"/>
      <c r="L6" s="7"/>
      <c r="M6" s="7"/>
      <c r="N6" s="7"/>
      <c r="O6" s="7"/>
      <c r="P6" s="7"/>
    </row>
    <row r="7" spans="1:38" ht="21.6" customHeight="1">
      <c r="B7" s="8"/>
      <c r="C7" s="254" t="str">
        <f>N_un</f>
        <v>Мужчины</v>
      </c>
      <c r="D7" s="254"/>
      <c r="E7" s="254"/>
      <c r="F7" s="254"/>
      <c r="G7" s="254"/>
      <c r="H7" s="254"/>
      <c r="I7" s="254"/>
      <c r="J7" s="254"/>
      <c r="K7" s="8"/>
      <c r="L7" s="71" t="str">
        <f>[1]const!C10</f>
        <v>500 метров</v>
      </c>
      <c r="M7" s="8"/>
      <c r="N7" s="8"/>
      <c r="O7" s="8"/>
      <c r="P7" s="8"/>
      <c r="Q7" s="72"/>
      <c r="R7" s="10" t="s">
        <v>95</v>
      </c>
      <c r="S7" s="10" t="s">
        <v>96</v>
      </c>
      <c r="V7" s="10"/>
      <c r="W7" s="10"/>
      <c r="X7" s="11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ht="12" customHeight="1" thickBot="1">
      <c r="A8" s="12" t="s">
        <v>4</v>
      </c>
      <c r="B8" s="12" t="s">
        <v>5</v>
      </c>
      <c r="C8" s="13" t="s">
        <v>6</v>
      </c>
      <c r="D8" s="12" t="s">
        <v>7</v>
      </c>
      <c r="E8" s="12" t="s">
        <v>8</v>
      </c>
      <c r="F8" s="12" t="s">
        <v>9</v>
      </c>
      <c r="G8" s="12" t="s">
        <v>9</v>
      </c>
      <c r="H8" s="12" t="s">
        <v>10</v>
      </c>
      <c r="I8" s="12" t="s">
        <v>11</v>
      </c>
      <c r="J8" s="12" t="s">
        <v>12</v>
      </c>
      <c r="K8" s="12"/>
      <c r="L8" s="12" t="s">
        <v>13</v>
      </c>
      <c r="M8" s="12" t="s">
        <v>14</v>
      </c>
      <c r="N8" s="12" t="s">
        <v>15</v>
      </c>
      <c r="O8" s="12" t="s">
        <v>14</v>
      </c>
      <c r="P8" s="12"/>
      <c r="Q8" s="72"/>
      <c r="R8" s="15"/>
      <c r="S8" s="15"/>
      <c r="V8" s="10"/>
      <c r="W8" s="10"/>
      <c r="X8" s="11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s="30" customFormat="1" ht="31.8" customHeight="1" thickTop="1">
      <c r="A9" s="16">
        <v>1</v>
      </c>
      <c r="B9" s="73">
        <v>49</v>
      </c>
      <c r="C9" s="73" t="s">
        <v>16</v>
      </c>
      <c r="D9" s="74" t="s">
        <v>97</v>
      </c>
      <c r="E9" s="27"/>
      <c r="F9" s="75">
        <v>35184</v>
      </c>
      <c r="G9" s="27"/>
      <c r="H9" s="40" t="s">
        <v>18</v>
      </c>
      <c r="I9" s="34" t="s">
        <v>19</v>
      </c>
      <c r="J9" s="40"/>
      <c r="K9" s="76"/>
      <c r="L9" s="77">
        <v>54.28</v>
      </c>
      <c r="M9" s="78"/>
      <c r="N9" s="79">
        <f>L9-L$9</f>
        <v>0</v>
      </c>
      <c r="O9" s="26">
        <v>30</v>
      </c>
      <c r="P9" s="26"/>
      <c r="Q9" s="16"/>
      <c r="R9" s="28"/>
      <c r="S9" s="28"/>
      <c r="V9" s="29"/>
      <c r="W9" s="29"/>
      <c r="X9" s="27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</row>
    <row r="10" spans="1:38" s="30" customFormat="1" ht="31.8" customHeight="1">
      <c r="A10" s="80">
        <v>2</v>
      </c>
      <c r="B10" s="27">
        <v>50</v>
      </c>
      <c r="C10" s="27" t="s">
        <v>20</v>
      </c>
      <c r="D10" s="74" t="s">
        <v>98</v>
      </c>
      <c r="E10" s="27"/>
      <c r="F10" s="75">
        <v>35338</v>
      </c>
      <c r="G10" s="27" t="s">
        <v>57</v>
      </c>
      <c r="H10" s="40" t="s">
        <v>18</v>
      </c>
      <c r="I10" s="34" t="s">
        <v>19</v>
      </c>
      <c r="J10" s="40"/>
      <c r="K10" s="40"/>
      <c r="L10" s="36">
        <v>57.11</v>
      </c>
      <c r="M10" s="81"/>
      <c r="N10" s="82">
        <f t="shared" ref="N10:N26" si="0">L10-L$9</f>
        <v>2.8299999999999983</v>
      </c>
      <c r="O10" s="26">
        <v>28</v>
      </c>
      <c r="P10" s="26"/>
      <c r="Q10" s="16"/>
      <c r="R10" s="28"/>
      <c r="S10" s="28"/>
      <c r="V10" s="29"/>
      <c r="W10" s="29"/>
      <c r="X10" s="27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</row>
    <row r="11" spans="1:38" s="30" customFormat="1" ht="31.8" customHeight="1">
      <c r="A11" s="80">
        <v>3</v>
      </c>
      <c r="B11" s="27">
        <v>54</v>
      </c>
      <c r="C11" s="27" t="s">
        <v>20</v>
      </c>
      <c r="D11" s="74" t="s">
        <v>99</v>
      </c>
      <c r="E11" s="27"/>
      <c r="F11" s="75">
        <v>36742</v>
      </c>
      <c r="G11" s="27"/>
      <c r="H11" s="40" t="s">
        <v>39</v>
      </c>
      <c r="I11" s="34" t="s">
        <v>40</v>
      </c>
      <c r="J11" s="40"/>
      <c r="K11" s="35"/>
      <c r="L11" s="36">
        <v>67.540000000000006</v>
      </c>
      <c r="M11" s="81"/>
      <c r="N11" s="82">
        <f t="shared" si="0"/>
        <v>13.260000000000005</v>
      </c>
      <c r="O11" s="26">
        <v>25</v>
      </c>
      <c r="P11" s="26"/>
      <c r="Q11" s="16"/>
      <c r="R11" s="28"/>
      <c r="S11" s="28"/>
      <c r="V11" s="29"/>
      <c r="W11" s="29"/>
      <c r="X11" s="27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  <row r="12" spans="1:38" s="30" customFormat="1" ht="31.8" customHeight="1">
      <c r="A12" s="80">
        <v>4</v>
      </c>
      <c r="B12" s="27">
        <v>29</v>
      </c>
      <c r="C12" s="27" t="s">
        <v>16</v>
      </c>
      <c r="D12" s="74" t="s">
        <v>100</v>
      </c>
      <c r="E12" s="27"/>
      <c r="F12" s="75">
        <v>35548</v>
      </c>
      <c r="G12" s="27"/>
      <c r="H12" s="40" t="s">
        <v>36</v>
      </c>
      <c r="I12" s="34" t="s">
        <v>37</v>
      </c>
      <c r="J12" s="40"/>
      <c r="K12" s="35"/>
      <c r="L12" s="36">
        <v>67.92</v>
      </c>
      <c r="M12" s="81"/>
      <c r="N12" s="82">
        <f t="shared" si="0"/>
        <v>13.64</v>
      </c>
      <c r="O12" s="26">
        <v>22</v>
      </c>
      <c r="P12" s="26"/>
      <c r="Q12" s="16"/>
      <c r="R12" s="28"/>
      <c r="S12" s="28"/>
      <c r="V12" s="29"/>
      <c r="W12" s="29"/>
      <c r="X12" s="27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</row>
    <row r="13" spans="1:38" s="30" customFormat="1" ht="22.8" customHeight="1">
      <c r="A13" s="80">
        <v>5</v>
      </c>
      <c r="B13" s="27">
        <v>44</v>
      </c>
      <c r="C13" s="27" t="s">
        <v>20</v>
      </c>
      <c r="D13" s="74" t="s">
        <v>101</v>
      </c>
      <c r="E13" s="27"/>
      <c r="F13" s="75">
        <v>36657</v>
      </c>
      <c r="G13" s="27" t="s">
        <v>44</v>
      </c>
      <c r="H13" s="40" t="s">
        <v>45</v>
      </c>
      <c r="I13" s="34" t="s">
        <v>46</v>
      </c>
      <c r="J13" s="40"/>
      <c r="K13" s="35"/>
      <c r="L13" s="36">
        <v>68.08</v>
      </c>
      <c r="M13" s="81"/>
      <c r="N13" s="82">
        <f t="shared" si="0"/>
        <v>13.799999999999997</v>
      </c>
      <c r="O13" s="26">
        <v>20</v>
      </c>
      <c r="P13" s="26"/>
      <c r="Q13" s="16"/>
      <c r="R13" s="28"/>
      <c r="S13" s="28"/>
      <c r="V13" s="29"/>
      <c r="W13" s="29"/>
      <c r="X13" s="27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</row>
    <row r="14" spans="1:38" s="30" customFormat="1" ht="31.8" customHeight="1">
      <c r="A14" s="80">
        <v>6</v>
      </c>
      <c r="B14" s="27">
        <v>30</v>
      </c>
      <c r="C14" s="27" t="s">
        <v>16</v>
      </c>
      <c r="D14" s="74" t="s">
        <v>102</v>
      </c>
      <c r="E14" s="27"/>
      <c r="F14" s="75">
        <v>34810</v>
      </c>
      <c r="G14" s="27" t="s">
        <v>103</v>
      </c>
      <c r="H14" s="40" t="s">
        <v>33</v>
      </c>
      <c r="I14" s="34" t="s">
        <v>34</v>
      </c>
      <c r="J14" s="40"/>
      <c r="K14" s="40"/>
      <c r="L14" s="36">
        <v>68.89</v>
      </c>
      <c r="M14" s="81"/>
      <c r="N14" s="82">
        <f t="shared" si="0"/>
        <v>14.61</v>
      </c>
      <c r="O14" s="26">
        <v>19</v>
      </c>
      <c r="P14" s="26"/>
      <c r="Q14" s="16"/>
      <c r="R14" s="28"/>
      <c r="S14" s="28"/>
      <c r="V14" s="29"/>
      <c r="W14" s="29"/>
      <c r="X14" s="27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</row>
    <row r="15" spans="1:38" s="30" customFormat="1" ht="22.2" customHeight="1">
      <c r="A15" s="80">
        <v>7</v>
      </c>
      <c r="B15" s="32">
        <v>39</v>
      </c>
      <c r="C15" s="32" t="s">
        <v>20</v>
      </c>
      <c r="D15" s="31" t="s">
        <v>104</v>
      </c>
      <c r="E15" s="32"/>
      <c r="F15" s="33">
        <v>36939</v>
      </c>
      <c r="G15" s="32" t="s">
        <v>42</v>
      </c>
      <c r="H15" s="34" t="s">
        <v>29</v>
      </c>
      <c r="I15" s="34" t="s">
        <v>30</v>
      </c>
      <c r="J15" s="34"/>
      <c r="K15" s="83"/>
      <c r="L15" s="36">
        <v>70.790000000000006</v>
      </c>
      <c r="M15" s="81"/>
      <c r="N15" s="82">
        <f t="shared" si="0"/>
        <v>16.510000000000005</v>
      </c>
      <c r="O15" s="26">
        <v>18</v>
      </c>
      <c r="P15" s="26"/>
      <c r="Q15" s="16"/>
      <c r="R15" s="28"/>
      <c r="S15" s="28"/>
      <c r="V15" s="29"/>
      <c r="W15" s="29"/>
      <c r="X15" s="27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</row>
    <row r="16" spans="1:38" s="30" customFormat="1" ht="31.8" customHeight="1">
      <c r="A16" s="80">
        <v>8</v>
      </c>
      <c r="B16" s="32">
        <v>48</v>
      </c>
      <c r="C16" s="32" t="s">
        <v>16</v>
      </c>
      <c r="D16" s="31" t="s">
        <v>105</v>
      </c>
      <c r="E16" s="32"/>
      <c r="F16" s="33">
        <v>34797</v>
      </c>
      <c r="G16" s="32"/>
      <c r="H16" s="34" t="s">
        <v>36</v>
      </c>
      <c r="I16" s="34" t="s">
        <v>37</v>
      </c>
      <c r="J16" s="34"/>
      <c r="K16" s="83"/>
      <c r="L16" s="36">
        <v>71.47</v>
      </c>
      <c r="M16" s="81"/>
      <c r="N16" s="82">
        <f t="shared" si="0"/>
        <v>17.189999999999998</v>
      </c>
      <c r="O16" s="26">
        <v>17</v>
      </c>
      <c r="P16" s="26"/>
      <c r="Q16" s="16"/>
      <c r="R16" s="28"/>
      <c r="S16" s="28"/>
      <c r="V16" s="29"/>
      <c r="W16" s="29"/>
      <c r="X16" s="27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</row>
    <row r="17" spans="1:38" s="30" customFormat="1" ht="20.399999999999999" customHeight="1">
      <c r="A17" s="80">
        <v>9</v>
      </c>
      <c r="B17" s="32">
        <v>45</v>
      </c>
      <c r="C17" s="32" t="s">
        <v>20</v>
      </c>
      <c r="D17" s="31" t="s">
        <v>106</v>
      </c>
      <c r="E17" s="32"/>
      <c r="F17" s="33">
        <v>35984</v>
      </c>
      <c r="G17" s="32">
        <v>1</v>
      </c>
      <c r="H17" s="34" t="s">
        <v>45</v>
      </c>
      <c r="I17" s="34" t="s">
        <v>107</v>
      </c>
      <c r="J17" s="34"/>
      <c r="K17" s="83"/>
      <c r="L17" s="36">
        <v>72.34</v>
      </c>
      <c r="M17" s="81"/>
      <c r="N17" s="82">
        <f t="shared" si="0"/>
        <v>18.060000000000002</v>
      </c>
      <c r="O17" s="26">
        <v>16</v>
      </c>
      <c r="P17" s="26"/>
      <c r="Q17" s="16"/>
      <c r="R17" s="28"/>
      <c r="S17" s="28"/>
      <c r="V17" s="29"/>
      <c r="W17" s="29"/>
      <c r="X17" s="27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</row>
    <row r="18" spans="1:38" s="30" customFormat="1" ht="31.8" customHeight="1">
      <c r="A18" s="80">
        <v>10</v>
      </c>
      <c r="B18" s="27">
        <v>31</v>
      </c>
      <c r="C18" s="27" t="s">
        <v>20</v>
      </c>
      <c r="D18" s="74" t="s">
        <v>108</v>
      </c>
      <c r="E18" s="27"/>
      <c r="F18" s="75">
        <v>35286</v>
      </c>
      <c r="G18" s="27" t="s">
        <v>32</v>
      </c>
      <c r="H18" s="40" t="s">
        <v>33</v>
      </c>
      <c r="I18" s="34" t="s">
        <v>34</v>
      </c>
      <c r="J18" s="40"/>
      <c r="K18" s="40"/>
      <c r="L18" s="36">
        <v>76.989999999999995</v>
      </c>
      <c r="M18" s="81"/>
      <c r="N18" s="82">
        <f t="shared" si="0"/>
        <v>22.709999999999994</v>
      </c>
      <c r="O18" s="26">
        <v>15</v>
      </c>
      <c r="P18" s="26"/>
      <c r="Q18" s="16"/>
      <c r="R18" s="28"/>
      <c r="S18" s="28"/>
      <c r="V18" s="29"/>
      <c r="W18" s="29"/>
      <c r="X18" s="27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</row>
    <row r="19" spans="1:38" s="30" customFormat="1" ht="31.8" customHeight="1">
      <c r="A19" s="80">
        <v>11</v>
      </c>
      <c r="B19" s="27">
        <v>38</v>
      </c>
      <c r="C19" s="27" t="s">
        <v>16</v>
      </c>
      <c r="D19" s="74" t="s">
        <v>109</v>
      </c>
      <c r="E19" s="27"/>
      <c r="F19" s="75">
        <v>36329</v>
      </c>
      <c r="G19" s="27"/>
      <c r="H19" s="40" t="s">
        <v>64</v>
      </c>
      <c r="I19" s="34" t="s">
        <v>65</v>
      </c>
      <c r="J19" s="40"/>
      <c r="K19" s="35"/>
      <c r="L19" s="36">
        <v>80.12</v>
      </c>
      <c r="M19" s="81"/>
      <c r="N19" s="82">
        <f t="shared" si="0"/>
        <v>25.840000000000003</v>
      </c>
      <c r="O19" s="26">
        <v>14</v>
      </c>
      <c r="P19" s="26"/>
      <c r="Q19" s="16"/>
      <c r="R19" s="28"/>
      <c r="S19" s="28"/>
      <c r="V19" s="29"/>
      <c r="W19" s="29"/>
      <c r="X19" s="27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</row>
    <row r="20" spans="1:38" s="30" customFormat="1" ht="31.8" customHeight="1">
      <c r="A20" s="80">
        <v>12</v>
      </c>
      <c r="B20" s="27">
        <v>46</v>
      </c>
      <c r="C20" s="27" t="s">
        <v>20</v>
      </c>
      <c r="D20" s="74" t="s">
        <v>110</v>
      </c>
      <c r="E20" s="27"/>
      <c r="F20" s="75">
        <v>35768</v>
      </c>
      <c r="G20" s="27" t="s">
        <v>52</v>
      </c>
      <c r="H20" s="34" t="s">
        <v>53</v>
      </c>
      <c r="I20" s="34" t="s">
        <v>54</v>
      </c>
      <c r="J20" s="40"/>
      <c r="K20" s="35"/>
      <c r="L20" s="36">
        <v>86.51</v>
      </c>
      <c r="M20" s="81"/>
      <c r="N20" s="82">
        <f t="shared" si="0"/>
        <v>32.230000000000004</v>
      </c>
      <c r="O20" s="26">
        <v>13</v>
      </c>
      <c r="P20" s="26"/>
      <c r="Q20" s="16"/>
      <c r="R20" s="28"/>
      <c r="S20" s="28"/>
      <c r="V20" s="29"/>
      <c r="W20" s="29"/>
      <c r="X20" s="27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</row>
    <row r="21" spans="1:38" s="30" customFormat="1" ht="19.8" customHeight="1">
      <c r="A21" s="80">
        <v>13</v>
      </c>
      <c r="B21" s="32">
        <v>35</v>
      </c>
      <c r="C21" s="32" t="s">
        <v>16</v>
      </c>
      <c r="D21" s="31" t="s">
        <v>111</v>
      </c>
      <c r="E21" s="32"/>
      <c r="F21" s="33">
        <v>35073</v>
      </c>
      <c r="G21" s="32">
        <v>1</v>
      </c>
      <c r="H21" s="34" t="s">
        <v>48</v>
      </c>
      <c r="I21" s="34" t="s">
        <v>112</v>
      </c>
      <c r="J21" s="34"/>
      <c r="K21" s="83"/>
      <c r="L21" s="36">
        <v>91.05</v>
      </c>
      <c r="M21" s="81"/>
      <c r="N21" s="82">
        <f t="shared" si="0"/>
        <v>36.769999999999996</v>
      </c>
      <c r="O21" s="26">
        <v>12</v>
      </c>
      <c r="P21" s="26"/>
      <c r="Q21" s="16"/>
      <c r="R21" s="28"/>
      <c r="S21" s="28"/>
      <c r="V21" s="29"/>
      <c r="W21" s="29"/>
      <c r="X21" s="27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</row>
    <row r="22" spans="1:38" s="30" customFormat="1" ht="31.8" customHeight="1">
      <c r="A22" s="80">
        <v>14</v>
      </c>
      <c r="B22" s="27">
        <v>53</v>
      </c>
      <c r="C22" s="27" t="s">
        <v>16</v>
      </c>
      <c r="D22" s="74" t="s">
        <v>113</v>
      </c>
      <c r="E22" s="27"/>
      <c r="F22" s="75">
        <v>35290</v>
      </c>
      <c r="G22" s="27"/>
      <c r="H22" s="40" t="s">
        <v>39</v>
      </c>
      <c r="I22" s="34" t="s">
        <v>40</v>
      </c>
      <c r="J22" s="40"/>
      <c r="K22" s="40"/>
      <c r="L22" s="36">
        <v>92.54</v>
      </c>
      <c r="M22" s="81"/>
      <c r="N22" s="82">
        <f t="shared" si="0"/>
        <v>38.260000000000005</v>
      </c>
      <c r="O22" s="26">
        <v>11</v>
      </c>
      <c r="P22" s="26"/>
      <c r="Q22" s="16"/>
      <c r="R22" s="28"/>
      <c r="S22" s="28"/>
      <c r="V22" s="29"/>
      <c r="W22" s="29"/>
      <c r="X22" s="27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</row>
    <row r="23" spans="1:38" s="30" customFormat="1" ht="19.8" customHeight="1">
      <c r="A23" s="80">
        <v>15</v>
      </c>
      <c r="B23" s="32">
        <v>42</v>
      </c>
      <c r="C23" s="32" t="s">
        <v>16</v>
      </c>
      <c r="D23" s="31" t="s">
        <v>114</v>
      </c>
      <c r="E23" s="32"/>
      <c r="F23" s="33">
        <v>36072</v>
      </c>
      <c r="G23" s="32"/>
      <c r="H23" s="34" t="s">
        <v>22</v>
      </c>
      <c r="I23" s="34" t="s">
        <v>23</v>
      </c>
      <c r="J23" s="34"/>
      <c r="K23" s="34"/>
      <c r="L23" s="36">
        <v>97.89</v>
      </c>
      <c r="M23" s="81"/>
      <c r="N23" s="82">
        <f t="shared" si="0"/>
        <v>43.61</v>
      </c>
      <c r="O23" s="26">
        <v>10</v>
      </c>
      <c r="P23" s="26"/>
      <c r="Q23" s="16"/>
      <c r="R23" s="28"/>
      <c r="S23" s="28"/>
      <c r="V23" s="29"/>
      <c r="W23" s="29"/>
      <c r="X23" s="27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</row>
    <row r="24" spans="1:38" s="30" customFormat="1" ht="19.8" customHeight="1">
      <c r="A24" s="80">
        <v>16</v>
      </c>
      <c r="B24" s="32">
        <v>40</v>
      </c>
      <c r="C24" s="32" t="s">
        <v>16</v>
      </c>
      <c r="D24" s="31" t="s">
        <v>115</v>
      </c>
      <c r="E24" s="32"/>
      <c r="F24" s="33" t="s">
        <v>116</v>
      </c>
      <c r="G24" s="32">
        <v>1</v>
      </c>
      <c r="H24" s="34" t="s">
        <v>76</v>
      </c>
      <c r="I24" s="34" t="s">
        <v>77</v>
      </c>
      <c r="J24" s="34"/>
      <c r="K24" s="34"/>
      <c r="L24" s="36">
        <v>100.58</v>
      </c>
      <c r="M24" s="81"/>
      <c r="N24" s="82">
        <f t="shared" si="0"/>
        <v>46.3</v>
      </c>
      <c r="O24" s="26">
        <v>9</v>
      </c>
      <c r="P24" s="26"/>
      <c r="Q24" s="16"/>
      <c r="R24" s="28"/>
      <c r="S24" s="28"/>
      <c r="V24" s="29"/>
      <c r="W24" s="29"/>
      <c r="X24" s="27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</row>
    <row r="25" spans="1:38" s="30" customFormat="1" ht="19.8" customHeight="1">
      <c r="A25" s="80">
        <v>17</v>
      </c>
      <c r="B25" s="32">
        <v>41</v>
      </c>
      <c r="C25" s="32" t="s">
        <v>20</v>
      </c>
      <c r="D25" s="31" t="s">
        <v>117</v>
      </c>
      <c r="E25" s="32"/>
      <c r="F25" s="33" t="s">
        <v>118</v>
      </c>
      <c r="G25" s="32">
        <v>1</v>
      </c>
      <c r="H25" s="34" t="s">
        <v>76</v>
      </c>
      <c r="I25" s="34" t="s">
        <v>77</v>
      </c>
      <c r="J25" s="34"/>
      <c r="K25" s="83"/>
      <c r="L25" s="36">
        <v>110.5</v>
      </c>
      <c r="M25" s="81"/>
      <c r="N25" s="82">
        <f t="shared" si="0"/>
        <v>56.22</v>
      </c>
      <c r="O25" s="26">
        <v>8</v>
      </c>
      <c r="P25" s="26"/>
      <c r="Q25" s="16"/>
      <c r="R25" s="28"/>
      <c r="S25" s="28"/>
      <c r="V25" s="29"/>
      <c r="W25" s="29"/>
      <c r="X25" s="27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</row>
    <row r="26" spans="1:38" s="30" customFormat="1" ht="21" customHeight="1">
      <c r="A26" s="80">
        <v>18</v>
      </c>
      <c r="B26" s="27">
        <v>36</v>
      </c>
      <c r="C26" s="27" t="s">
        <v>20</v>
      </c>
      <c r="D26" s="74" t="s">
        <v>119</v>
      </c>
      <c r="E26" s="27"/>
      <c r="F26" s="75">
        <v>36272</v>
      </c>
      <c r="G26" s="27">
        <v>1</v>
      </c>
      <c r="H26" s="40" t="s">
        <v>48</v>
      </c>
      <c r="I26" s="34" t="s">
        <v>112</v>
      </c>
      <c r="J26" s="40"/>
      <c r="K26" s="40"/>
      <c r="L26" s="36">
        <v>137.85</v>
      </c>
      <c r="M26" s="81"/>
      <c r="N26" s="82">
        <f t="shared" si="0"/>
        <v>83.57</v>
      </c>
      <c r="O26" s="26">
        <v>7</v>
      </c>
      <c r="P26" s="26"/>
      <c r="Q26" s="16"/>
      <c r="R26" s="28"/>
      <c r="S26" s="28"/>
      <c r="V26" s="29"/>
      <c r="W26" s="29"/>
      <c r="X26" s="27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</row>
    <row r="27" spans="1:38" s="30" customFormat="1" ht="31.8" customHeight="1">
      <c r="A27" s="80"/>
      <c r="B27" s="32">
        <v>37</v>
      </c>
      <c r="C27" s="32" t="s">
        <v>20</v>
      </c>
      <c r="D27" s="31" t="s">
        <v>120</v>
      </c>
      <c r="E27" s="32"/>
      <c r="F27" s="33">
        <v>36243</v>
      </c>
      <c r="G27" s="32"/>
      <c r="H27" s="34" t="s">
        <v>64</v>
      </c>
      <c r="I27" s="34" t="s">
        <v>65</v>
      </c>
      <c r="J27" s="34"/>
      <c r="K27" s="83"/>
      <c r="L27" s="36" t="s">
        <v>121</v>
      </c>
      <c r="M27" s="81"/>
      <c r="N27" s="82"/>
      <c r="O27" s="26"/>
      <c r="P27" s="26"/>
      <c r="Q27" s="16"/>
      <c r="R27" s="28"/>
      <c r="S27" s="28"/>
      <c r="V27" s="29"/>
      <c r="W27" s="29"/>
      <c r="X27" s="27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</row>
    <row r="28" spans="1:38" s="30" customFormat="1" ht="19.2" customHeight="1">
      <c r="A28" s="80"/>
      <c r="B28" s="32">
        <v>34</v>
      </c>
      <c r="C28" s="32" t="s">
        <v>16</v>
      </c>
      <c r="D28" s="31" t="s">
        <v>122</v>
      </c>
      <c r="E28" s="32"/>
      <c r="F28" s="33">
        <v>36260</v>
      </c>
      <c r="G28" s="32"/>
      <c r="H28" s="34" t="s">
        <v>48</v>
      </c>
      <c r="I28" s="34" t="s">
        <v>112</v>
      </c>
      <c r="J28" s="34"/>
      <c r="K28" s="83"/>
      <c r="L28" s="36" t="s">
        <v>66</v>
      </c>
      <c r="M28" s="81"/>
      <c r="N28" s="82"/>
      <c r="O28" s="82"/>
      <c r="P28" s="26"/>
      <c r="Q28" s="16"/>
      <c r="R28" s="28"/>
      <c r="S28" s="28"/>
      <c r="V28" s="29"/>
      <c r="W28" s="29"/>
      <c r="X28" s="27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</row>
    <row r="29" spans="1:38" s="30" customFormat="1" ht="23.4" customHeight="1">
      <c r="A29" s="80"/>
      <c r="B29" s="27">
        <v>52</v>
      </c>
      <c r="C29" s="27" t="s">
        <v>20</v>
      </c>
      <c r="D29" s="74" t="s">
        <v>123</v>
      </c>
      <c r="E29" s="27"/>
      <c r="F29" s="75">
        <v>35943</v>
      </c>
      <c r="G29" s="27"/>
      <c r="H29" s="34" t="s">
        <v>60</v>
      </c>
      <c r="I29" s="34" t="s">
        <v>61</v>
      </c>
      <c r="J29" s="40"/>
      <c r="K29" s="40"/>
      <c r="L29" s="36" t="s">
        <v>66</v>
      </c>
      <c r="M29" s="81"/>
      <c r="N29" s="82"/>
      <c r="O29" s="82"/>
      <c r="P29" s="26"/>
      <c r="Q29" s="16"/>
      <c r="R29" s="28"/>
      <c r="S29" s="28"/>
      <c r="V29" s="29"/>
      <c r="W29" s="29"/>
      <c r="X29" s="27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</row>
    <row r="30" spans="1:38" s="30" customFormat="1" ht="31.8" customHeight="1">
      <c r="A30" s="80"/>
      <c r="B30" s="27">
        <v>47</v>
      </c>
      <c r="C30" s="27" t="s">
        <v>16</v>
      </c>
      <c r="D30" s="74" t="s">
        <v>124</v>
      </c>
      <c r="E30" s="27"/>
      <c r="F30" s="75">
        <v>36692</v>
      </c>
      <c r="G30" s="27" t="s">
        <v>44</v>
      </c>
      <c r="H30" s="40" t="s">
        <v>53</v>
      </c>
      <c r="I30" s="34" t="s">
        <v>54</v>
      </c>
      <c r="J30" s="40"/>
      <c r="K30" s="35"/>
      <c r="L30" s="36" t="s">
        <v>66</v>
      </c>
      <c r="M30" s="81"/>
      <c r="N30" s="82"/>
      <c r="O30" s="82"/>
      <c r="P30" s="26"/>
      <c r="Q30" s="16"/>
      <c r="R30" s="28"/>
      <c r="S30" s="28"/>
      <c r="V30" s="29"/>
      <c r="W30" s="29"/>
      <c r="X30" s="27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</row>
    <row r="31" spans="1:38" s="30" customFormat="1" ht="20.399999999999999" customHeight="1">
      <c r="A31" s="80"/>
      <c r="B31" s="32">
        <v>28</v>
      </c>
      <c r="C31" s="32" t="s">
        <v>16</v>
      </c>
      <c r="D31" s="31" t="s">
        <v>125</v>
      </c>
      <c r="E31" s="32"/>
      <c r="F31" s="33">
        <v>35619</v>
      </c>
      <c r="G31" s="32" t="s">
        <v>44</v>
      </c>
      <c r="H31" s="34" t="s">
        <v>29</v>
      </c>
      <c r="I31" s="34" t="s">
        <v>30</v>
      </c>
      <c r="J31" s="34"/>
      <c r="K31" s="83"/>
      <c r="L31" s="36" t="s">
        <v>66</v>
      </c>
      <c r="M31" s="81"/>
      <c r="N31" s="82"/>
      <c r="O31" s="82"/>
      <c r="P31" s="26"/>
      <c r="Q31" s="16"/>
      <c r="R31" s="28"/>
      <c r="S31" s="28"/>
      <c r="V31" s="29"/>
      <c r="W31" s="29"/>
      <c r="X31" s="27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</row>
    <row r="32" spans="1:38" s="30" customFormat="1" ht="20.399999999999999" customHeight="1">
      <c r="A32" s="80"/>
      <c r="B32" s="27">
        <v>51</v>
      </c>
      <c r="C32" s="27" t="s">
        <v>16</v>
      </c>
      <c r="D32" s="74" t="s">
        <v>126</v>
      </c>
      <c r="E32" s="27"/>
      <c r="F32" s="75">
        <v>34233</v>
      </c>
      <c r="G32" s="27"/>
      <c r="H32" s="40" t="s">
        <v>60</v>
      </c>
      <c r="I32" s="34" t="s">
        <v>61</v>
      </c>
      <c r="J32" s="40"/>
      <c r="K32" s="35"/>
      <c r="L32" s="36" t="s">
        <v>66</v>
      </c>
      <c r="M32" s="81"/>
      <c r="N32" s="82"/>
      <c r="O32" s="82"/>
      <c r="P32" s="26"/>
      <c r="Q32" s="16"/>
      <c r="R32" s="28"/>
      <c r="S32" s="28"/>
      <c r="V32" s="29"/>
      <c r="W32" s="29"/>
      <c r="X32" s="27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</row>
    <row r="33" spans="1:39" s="30" customFormat="1" ht="31.8" customHeight="1">
      <c r="A33" s="80"/>
      <c r="B33" s="32">
        <v>32</v>
      </c>
      <c r="C33" s="32" t="s">
        <v>20</v>
      </c>
      <c r="D33" s="31" t="s">
        <v>127</v>
      </c>
      <c r="E33" s="32"/>
      <c r="F33" s="33" t="s">
        <v>128</v>
      </c>
      <c r="G33" s="32" t="s">
        <v>57</v>
      </c>
      <c r="H33" s="34" t="s">
        <v>70</v>
      </c>
      <c r="I33" s="34" t="s">
        <v>71</v>
      </c>
      <c r="J33" s="34"/>
      <c r="K33" s="34"/>
      <c r="L33" s="36" t="s">
        <v>66</v>
      </c>
      <c r="M33" s="81"/>
      <c r="N33" s="82"/>
      <c r="O33" s="82"/>
      <c r="P33" s="26"/>
      <c r="Q33" s="16"/>
      <c r="R33" s="28"/>
      <c r="S33" s="28"/>
      <c r="V33" s="29"/>
      <c r="W33" s="29"/>
      <c r="X33" s="27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</row>
    <row r="34" spans="1:39" s="30" customFormat="1" ht="19.8" customHeight="1">
      <c r="A34" s="80"/>
      <c r="B34" s="32">
        <v>43</v>
      </c>
      <c r="C34" s="32" t="s">
        <v>16</v>
      </c>
      <c r="D34" s="31" t="s">
        <v>129</v>
      </c>
      <c r="E34" s="32"/>
      <c r="F34" s="33">
        <v>36422</v>
      </c>
      <c r="G34" s="32"/>
      <c r="H34" s="34" t="s">
        <v>22</v>
      </c>
      <c r="I34" s="34" t="s">
        <v>23</v>
      </c>
      <c r="J34" s="34"/>
      <c r="K34" s="34"/>
      <c r="L34" s="36" t="s">
        <v>66</v>
      </c>
      <c r="M34" s="81"/>
      <c r="N34" s="82"/>
      <c r="O34" s="82"/>
      <c r="P34" s="26"/>
      <c r="Q34" s="16"/>
      <c r="R34" s="28"/>
      <c r="S34" s="28"/>
      <c r="V34" s="29"/>
      <c r="W34" s="29"/>
      <c r="X34" s="27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</row>
    <row r="35" spans="1:39" s="30" customFormat="1" ht="31.8" customHeight="1">
      <c r="A35" s="80"/>
      <c r="B35" s="32">
        <v>33</v>
      </c>
      <c r="C35" s="32" t="s">
        <v>20</v>
      </c>
      <c r="D35" s="31" t="s">
        <v>130</v>
      </c>
      <c r="E35" s="32"/>
      <c r="F35" s="33" t="s">
        <v>131</v>
      </c>
      <c r="G35" s="32" t="s">
        <v>44</v>
      </c>
      <c r="H35" s="34" t="s">
        <v>70</v>
      </c>
      <c r="I35" s="34" t="s">
        <v>71</v>
      </c>
      <c r="J35" s="34"/>
      <c r="K35" s="34"/>
      <c r="L35" s="36" t="s">
        <v>66</v>
      </c>
      <c r="M35" s="81"/>
      <c r="N35" s="82"/>
      <c r="O35" s="82"/>
      <c r="P35" s="26"/>
      <c r="Q35" s="16"/>
      <c r="R35" s="28"/>
      <c r="S35" s="28"/>
      <c r="V35" s="29"/>
      <c r="W35" s="29"/>
      <c r="X35" s="27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</row>
    <row r="36" spans="1:39" ht="4.5" customHeight="1" thickBot="1">
      <c r="A36" s="50"/>
      <c r="B36" s="51"/>
      <c r="C36" s="51"/>
      <c r="D36" s="52"/>
      <c r="E36" s="53"/>
      <c r="F36" s="54"/>
      <c r="G36" s="54"/>
      <c r="H36" s="55"/>
      <c r="I36" s="55"/>
      <c r="J36" s="55"/>
      <c r="K36" s="57"/>
      <c r="L36" s="84"/>
      <c r="M36" s="85"/>
      <c r="N36" s="61"/>
      <c r="O36" s="61"/>
      <c r="P36" s="50"/>
      <c r="Q36" s="72"/>
      <c r="R36" s="15"/>
      <c r="S36" s="15"/>
      <c r="V36" s="10"/>
      <c r="W36" s="10"/>
      <c r="X36" s="11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9" ht="6" hidden="1" customHeight="1" thickBot="1">
      <c r="A37" s="50"/>
      <c r="B37" s="51"/>
      <c r="C37" s="51"/>
      <c r="D37" s="56"/>
      <c r="E37" s="86"/>
      <c r="F37" s="51"/>
      <c r="G37" s="51"/>
      <c r="H37" s="57"/>
      <c r="I37" s="57"/>
      <c r="J37" s="57"/>
      <c r="K37" s="58"/>
      <c r="L37" s="84"/>
      <c r="M37" s="85"/>
      <c r="N37" s="61"/>
      <c r="O37" s="61"/>
      <c r="P37" s="50"/>
      <c r="Q37" s="72"/>
      <c r="R37" s="15"/>
      <c r="S37" s="15"/>
      <c r="V37" s="10"/>
      <c r="W37" s="10"/>
      <c r="X37" s="11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9" ht="12" customHeight="1" thickTop="1">
      <c r="A38" s="42"/>
      <c r="B38" s="11"/>
      <c r="C38" s="11"/>
      <c r="D38" s="43"/>
      <c r="E38" s="44"/>
      <c r="F38" s="87"/>
      <c r="G38" s="87"/>
      <c r="H38" s="45"/>
      <c r="I38" s="45"/>
      <c r="J38" s="45"/>
      <c r="K38" s="46"/>
      <c r="L38" s="88"/>
      <c r="M38" s="89"/>
      <c r="N38" s="49"/>
      <c r="O38" s="49"/>
      <c r="P38" s="42"/>
      <c r="Q38" s="72"/>
      <c r="R38" s="15"/>
      <c r="S38" s="15"/>
      <c r="V38" s="10"/>
      <c r="W38" s="10"/>
      <c r="X38" s="11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9" ht="16.5" customHeight="1">
      <c r="B39" s="63" t="s">
        <v>132</v>
      </c>
      <c r="D39" s="64"/>
      <c r="E39" s="64"/>
      <c r="F39" s="64"/>
      <c r="G39" s="65"/>
      <c r="H39" s="65"/>
      <c r="L39" s="65" t="s">
        <v>88</v>
      </c>
      <c r="Q39" s="62"/>
    </row>
    <row r="40" spans="1:39" ht="16.5" customHeight="1">
      <c r="B40" s="63" t="s">
        <v>133</v>
      </c>
      <c r="D40" s="66"/>
      <c r="E40" s="67"/>
      <c r="F40" s="68"/>
      <c r="G40" s="65"/>
      <c r="H40" s="65"/>
      <c r="I40" s="45"/>
      <c r="L40" s="65" t="s">
        <v>90</v>
      </c>
      <c r="Q40" s="62"/>
    </row>
    <row r="41" spans="1:39" ht="16.5" customHeight="1">
      <c r="A41" s="42"/>
      <c r="G41" s="65"/>
      <c r="H41" s="65"/>
      <c r="L41" s="65" t="s">
        <v>91</v>
      </c>
      <c r="Q41" s="62"/>
      <c r="R41" s="9"/>
      <c r="T41" s="15"/>
      <c r="W41" s="10"/>
      <c r="X41" s="10"/>
      <c r="Y41" s="11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 ht="13.2" customHeight="1">
      <c r="B42" s="63" t="s">
        <v>92</v>
      </c>
      <c r="L42" s="62"/>
      <c r="S42" s="15"/>
    </row>
    <row r="45" spans="1:39">
      <c r="B45" s="238" t="s">
        <v>93</v>
      </c>
      <c r="C45" s="238"/>
      <c r="D45" s="238"/>
      <c r="L45" s="239" t="s">
        <v>94</v>
      </c>
      <c r="M45" s="239"/>
      <c r="N45" s="239"/>
      <c r="O45" s="239"/>
      <c r="P45" s="239"/>
    </row>
  </sheetData>
  <dataConsolidate/>
  <mergeCells count="9">
    <mergeCell ref="C7:J7"/>
    <mergeCell ref="B45:D45"/>
    <mergeCell ref="L45:P45"/>
    <mergeCell ref="A1:P1"/>
    <mergeCell ref="A2:P2"/>
    <mergeCell ref="A3:P3"/>
    <mergeCell ref="A4:P4"/>
    <mergeCell ref="A5:D5"/>
    <mergeCell ref="J5:P5"/>
  </mergeCells>
  <pageMargins left="0.39370078740157483" right="0.19685039370078741" top="0.19685039370078741" bottom="0.19685039370078741" header="0.51181102362204722" footer="0.39370078740157483"/>
  <pageSetup paperSize="9" scale="80" orientation="portrait" r:id="rId1"/>
  <headerFooter alignWithMargins="0"/>
  <drawing r:id="rId2"/>
  <legacyDrawing r:id="rId3"/>
  <controls>
    <control shapeId="2049" r:id="rId4" name="CommandButton1"/>
    <control shapeId="2050" r:id="rId5" name="CommandButton2"/>
    <control shapeId="2051" r:id="rId6" name="CommandButton3"/>
  </control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3">
    <tabColor rgb="FFFFFF00"/>
  </sheetPr>
  <dimension ref="A1:AL46"/>
  <sheetViews>
    <sheetView view="pageBreakPreview" zoomScale="145" zoomScaleSheetLayoutView="145" workbookViewId="0">
      <selection activeCell="L39" sqref="L39:L41"/>
    </sheetView>
  </sheetViews>
  <sheetFormatPr defaultColWidth="9.109375" defaultRowHeight="13.2"/>
  <cols>
    <col min="1" max="1" width="5.5546875" style="1" customWidth="1"/>
    <col min="2" max="2" width="4.33203125" style="1" customWidth="1"/>
    <col min="3" max="3" width="5.77734375" style="1" customWidth="1"/>
    <col min="4" max="4" width="21" style="1" customWidth="1"/>
    <col min="5" max="5" width="12.5546875" style="1" hidden="1" customWidth="1"/>
    <col min="6" max="6" width="0.88671875" style="1" hidden="1" customWidth="1"/>
    <col min="7" max="7" width="7" style="1" hidden="1" customWidth="1"/>
    <col min="8" max="8" width="22" style="1" customWidth="1"/>
    <col min="9" max="9" width="37.77734375" style="1" customWidth="1"/>
    <col min="10" max="10" width="16.6640625" style="1" hidden="1" customWidth="1"/>
    <col min="11" max="11" width="0.6640625" style="1" hidden="1" customWidth="1"/>
    <col min="12" max="12" width="7.109375" style="62" customWidth="1"/>
    <col min="13" max="13" width="6.44140625" style="1" hidden="1" customWidth="1"/>
    <col min="14" max="14" width="7.109375" style="1" customWidth="1"/>
    <col min="15" max="15" width="6.6640625" style="1" customWidth="1"/>
    <col min="16" max="16" width="7.109375" style="1" hidden="1" customWidth="1"/>
    <col min="17" max="17" width="2.88671875" style="1" customWidth="1"/>
    <col min="18" max="22" width="9.109375" style="1"/>
    <col min="23" max="23" width="5.44140625" style="1" customWidth="1"/>
    <col min="24" max="24" width="4.33203125" style="1" customWidth="1"/>
    <col min="25" max="25" width="26.88671875" style="1" customWidth="1"/>
    <col min="26" max="16384" width="9.109375" style="1"/>
  </cols>
  <sheetData>
    <row r="1" spans="1:32" ht="59.4" customHeight="1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</row>
    <row r="2" spans="1:32" ht="24" customHeight="1">
      <c r="A2" s="249" t="str">
        <f>N_sor1</f>
        <v>ООО "РОССИЙСКИЙ СТУДЕНЧЕСКИЙ СПОРТИВНЫЙ СОЮЗ"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</row>
    <row r="3" spans="1:32" ht="24" customHeight="1">
      <c r="A3" s="250" t="str">
        <f>N_sor2</f>
        <v>X Всероссийский фестиваль студенческого спорта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spans="1:32" ht="16.5" customHeight="1">
      <c r="A4" s="245" t="s">
        <v>1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"/>
      <c r="Q4" s="2"/>
    </row>
    <row r="5" spans="1:32" ht="26.4" customHeight="1" thickBot="1">
      <c r="A5" s="251" t="s">
        <v>2</v>
      </c>
      <c r="B5" s="251"/>
      <c r="C5" s="251"/>
      <c r="D5" s="251"/>
      <c r="E5" s="3"/>
      <c r="F5" s="3"/>
      <c r="G5" s="3"/>
      <c r="H5" s="3"/>
      <c r="I5" s="3"/>
      <c r="J5" s="252" t="str">
        <f>D_d1</f>
        <v>03 октября 2018 г.</v>
      </c>
      <c r="K5" s="253"/>
      <c r="L5" s="253"/>
      <c r="M5" s="253"/>
      <c r="N5" s="253"/>
      <c r="O5" s="253"/>
      <c r="P5" s="253"/>
    </row>
    <row r="6" spans="1:32" ht="15" customHeight="1" thickTop="1">
      <c r="A6" s="4"/>
      <c r="B6" s="4"/>
      <c r="C6" s="4"/>
      <c r="D6" s="4"/>
      <c r="E6" s="5"/>
      <c r="F6" s="5"/>
      <c r="G6" s="5"/>
      <c r="H6" s="5"/>
      <c r="I6" s="5"/>
      <c r="J6" s="6"/>
      <c r="K6" s="7"/>
      <c r="L6" s="7"/>
      <c r="M6" s="7"/>
      <c r="N6" s="7"/>
      <c r="O6" s="7"/>
      <c r="P6" s="7"/>
    </row>
    <row r="7" spans="1:32" ht="22.8" customHeight="1">
      <c r="B7" s="8"/>
      <c r="C7" s="248" t="str">
        <f>N_dev</f>
        <v>Женщины</v>
      </c>
      <c r="D7" s="248"/>
      <c r="E7" s="248"/>
      <c r="F7" s="248"/>
      <c r="G7" s="248"/>
      <c r="H7" s="248"/>
      <c r="I7" s="248"/>
      <c r="J7" s="248"/>
      <c r="K7" s="8"/>
      <c r="L7" s="248" t="s">
        <v>3</v>
      </c>
      <c r="M7" s="248"/>
      <c r="N7" s="248"/>
      <c r="O7" s="248"/>
      <c r="P7" s="248"/>
      <c r="Q7" s="9"/>
      <c r="S7" s="1">
        <v>38.700000000000003</v>
      </c>
      <c r="T7" s="10"/>
      <c r="U7" s="10"/>
      <c r="V7" s="10"/>
      <c r="W7" s="10"/>
      <c r="X7" s="11"/>
      <c r="Y7" s="10"/>
      <c r="Z7" s="10"/>
      <c r="AA7" s="10"/>
      <c r="AB7" s="10"/>
      <c r="AC7" s="10"/>
      <c r="AD7" s="10"/>
      <c r="AE7" s="10"/>
      <c r="AF7" s="10"/>
    </row>
    <row r="8" spans="1:32" ht="17.25" customHeight="1" thickBot="1">
      <c r="A8" s="12" t="s">
        <v>4</v>
      </c>
      <c r="B8" s="12" t="s">
        <v>5</v>
      </c>
      <c r="C8" s="13" t="s">
        <v>6</v>
      </c>
      <c r="D8" s="12" t="s">
        <v>7</v>
      </c>
      <c r="E8" s="12" t="s">
        <v>8</v>
      </c>
      <c r="F8" s="12" t="s">
        <v>9</v>
      </c>
      <c r="G8" s="12" t="s">
        <v>9</v>
      </c>
      <c r="H8" s="12" t="s">
        <v>10</v>
      </c>
      <c r="I8" s="12" t="s">
        <v>11</v>
      </c>
      <c r="J8" s="12" t="s">
        <v>12</v>
      </c>
      <c r="K8" s="12"/>
      <c r="L8" s="12" t="s">
        <v>13</v>
      </c>
      <c r="M8" s="14" t="s">
        <v>14</v>
      </c>
      <c r="N8" s="12" t="s">
        <v>15</v>
      </c>
      <c r="O8" s="12" t="s">
        <v>14</v>
      </c>
      <c r="P8" s="12"/>
      <c r="Q8" s="9"/>
      <c r="R8" s="1">
        <v>41.5</v>
      </c>
      <c r="S8" s="15"/>
      <c r="T8" s="10"/>
      <c r="U8" s="10"/>
      <c r="V8" s="10"/>
      <c r="W8" s="10"/>
      <c r="X8" s="11"/>
      <c r="Y8" s="10"/>
      <c r="Z8" s="10"/>
      <c r="AA8" s="10"/>
      <c r="AB8" s="10"/>
      <c r="AC8" s="10"/>
      <c r="AD8" s="10"/>
      <c r="AE8" s="10"/>
      <c r="AF8" s="10"/>
    </row>
    <row r="9" spans="1:32" s="30" customFormat="1" ht="27.6" customHeight="1" thickTop="1">
      <c r="A9" s="16">
        <v>1</v>
      </c>
      <c r="B9" s="17">
        <v>24</v>
      </c>
      <c r="C9" s="17" t="s">
        <v>16</v>
      </c>
      <c r="D9" s="18" t="s">
        <v>17</v>
      </c>
      <c r="E9" s="19"/>
      <c r="F9" s="20">
        <v>35817</v>
      </c>
      <c r="G9" s="19"/>
      <c r="H9" s="21" t="s">
        <v>18</v>
      </c>
      <c r="I9" s="21" t="s">
        <v>19</v>
      </c>
      <c r="J9" s="21"/>
      <c r="K9" s="22"/>
      <c r="L9" s="23">
        <v>14.4</v>
      </c>
      <c r="M9" s="24">
        <f t="shared" ref="M9:M14" si="0">L9</f>
        <v>14.4</v>
      </c>
      <c r="N9" s="25">
        <f t="shared" ref="N9:N25" si="1">L9-L$9</f>
        <v>0</v>
      </c>
      <c r="O9" s="26">
        <v>30</v>
      </c>
      <c r="P9" s="16"/>
      <c r="Q9" s="27"/>
      <c r="R9" s="28"/>
      <c r="S9" s="28"/>
      <c r="T9" s="29"/>
      <c r="U9" s="29"/>
      <c r="V9" s="29"/>
      <c r="W9" s="29"/>
      <c r="X9" s="27"/>
      <c r="Y9" s="29"/>
      <c r="Z9" s="29"/>
      <c r="AA9" s="29"/>
      <c r="AB9" s="29"/>
      <c r="AC9" s="29"/>
      <c r="AD9" s="29"/>
      <c r="AE9" s="29"/>
      <c r="AF9" s="29"/>
    </row>
    <row r="10" spans="1:32" s="30" customFormat="1" ht="21" customHeight="1">
      <c r="A10" s="16">
        <v>2</v>
      </c>
      <c r="B10" s="27">
        <v>16</v>
      </c>
      <c r="C10" s="27" t="s">
        <v>20</v>
      </c>
      <c r="D10" s="31" t="s">
        <v>21</v>
      </c>
      <c r="E10" s="32"/>
      <c r="F10" s="33">
        <v>36325</v>
      </c>
      <c r="G10" s="32"/>
      <c r="H10" s="34" t="s">
        <v>22</v>
      </c>
      <c r="I10" s="34" t="s">
        <v>23</v>
      </c>
      <c r="J10" s="34"/>
      <c r="K10" s="35"/>
      <c r="L10" s="36">
        <v>14.93</v>
      </c>
      <c r="M10" s="37">
        <f t="shared" si="0"/>
        <v>14.93</v>
      </c>
      <c r="N10" s="38">
        <f t="shared" si="1"/>
        <v>0.52999999999999936</v>
      </c>
      <c r="O10" s="39">
        <v>28</v>
      </c>
      <c r="P10" s="16"/>
      <c r="Q10" s="27"/>
      <c r="R10" s="28"/>
      <c r="S10" s="28"/>
      <c r="T10" s="29"/>
      <c r="U10" s="29"/>
      <c r="V10" s="29"/>
      <c r="W10" s="29"/>
      <c r="X10" s="27"/>
      <c r="Y10" s="29"/>
      <c r="Z10" s="29"/>
      <c r="AA10" s="29"/>
      <c r="AB10" s="29"/>
      <c r="AC10" s="29"/>
      <c r="AD10" s="29"/>
      <c r="AE10" s="29"/>
      <c r="AF10" s="29"/>
    </row>
    <row r="11" spans="1:32" s="30" customFormat="1" ht="28.2" customHeight="1">
      <c r="A11" s="16">
        <v>3</v>
      </c>
      <c r="B11" s="27">
        <v>8</v>
      </c>
      <c r="C11" s="27" t="s">
        <v>20</v>
      </c>
      <c r="D11" s="31" t="s">
        <v>24</v>
      </c>
      <c r="E11" s="32"/>
      <c r="F11" s="33">
        <v>35081</v>
      </c>
      <c r="G11" s="32"/>
      <c r="H11" s="34" t="s">
        <v>25</v>
      </c>
      <c r="I11" s="34" t="s">
        <v>26</v>
      </c>
      <c r="J11" s="34"/>
      <c r="K11" s="40"/>
      <c r="L11" s="36">
        <v>14.95</v>
      </c>
      <c r="M11" s="37">
        <f t="shared" si="0"/>
        <v>14.95</v>
      </c>
      <c r="N11" s="38">
        <f t="shared" si="1"/>
        <v>0.54999999999999893</v>
      </c>
      <c r="O11" s="39">
        <v>25</v>
      </c>
      <c r="P11" s="16"/>
      <c r="Q11" s="27"/>
      <c r="R11" s="28"/>
      <c r="S11" s="28"/>
      <c r="T11" s="29"/>
      <c r="U11" s="29"/>
      <c r="V11" s="29"/>
      <c r="W11" s="29"/>
      <c r="X11" s="27"/>
      <c r="Y11" s="29"/>
      <c r="Z11" s="29"/>
      <c r="AA11" s="29"/>
      <c r="AB11" s="29"/>
      <c r="AC11" s="29"/>
      <c r="AD11" s="29"/>
      <c r="AE11" s="29"/>
      <c r="AF11" s="29"/>
    </row>
    <row r="12" spans="1:32" s="30" customFormat="1" ht="22.8" customHeight="1">
      <c r="A12" s="16">
        <v>4</v>
      </c>
      <c r="B12" s="27">
        <v>11</v>
      </c>
      <c r="C12" s="27" t="s">
        <v>20</v>
      </c>
      <c r="D12" s="31" t="s">
        <v>27</v>
      </c>
      <c r="E12" s="32"/>
      <c r="F12" s="33">
        <v>35730</v>
      </c>
      <c r="G12" s="41" t="s">
        <v>28</v>
      </c>
      <c r="H12" s="34" t="s">
        <v>29</v>
      </c>
      <c r="I12" s="34" t="s">
        <v>30</v>
      </c>
      <c r="J12" s="34"/>
      <c r="K12" s="40"/>
      <c r="L12" s="36">
        <v>16.059999999999999</v>
      </c>
      <c r="M12" s="37">
        <f t="shared" si="0"/>
        <v>16.059999999999999</v>
      </c>
      <c r="N12" s="38">
        <f t="shared" si="1"/>
        <v>1.6599999999999984</v>
      </c>
      <c r="O12" s="39">
        <v>22</v>
      </c>
      <c r="P12" s="16"/>
      <c r="Q12" s="27"/>
      <c r="R12" s="28"/>
      <c r="S12" s="28"/>
      <c r="T12" s="29"/>
      <c r="U12" s="29"/>
      <c r="V12" s="29"/>
      <c r="W12" s="29"/>
      <c r="X12" s="27"/>
      <c r="Y12" s="29"/>
      <c r="Z12" s="29"/>
      <c r="AA12" s="29"/>
      <c r="AB12" s="29"/>
      <c r="AC12" s="29"/>
      <c r="AD12" s="29"/>
      <c r="AE12" s="29"/>
      <c r="AF12" s="29"/>
    </row>
    <row r="13" spans="1:32" s="30" customFormat="1" ht="30.6" customHeight="1">
      <c r="A13" s="16">
        <v>5</v>
      </c>
      <c r="B13" s="27">
        <v>2</v>
      </c>
      <c r="C13" s="27" t="s">
        <v>20</v>
      </c>
      <c r="D13" s="31" t="s">
        <v>31</v>
      </c>
      <c r="E13" s="32"/>
      <c r="F13" s="33">
        <v>35778</v>
      </c>
      <c r="G13" s="32" t="s">
        <v>32</v>
      </c>
      <c r="H13" s="34" t="s">
        <v>33</v>
      </c>
      <c r="I13" s="34" t="s">
        <v>34</v>
      </c>
      <c r="J13" s="34"/>
      <c r="K13" s="40"/>
      <c r="L13" s="36">
        <v>16.09</v>
      </c>
      <c r="M13" s="37">
        <f t="shared" si="0"/>
        <v>16.09</v>
      </c>
      <c r="N13" s="38">
        <f t="shared" si="1"/>
        <v>1.6899999999999995</v>
      </c>
      <c r="O13" s="39">
        <v>20</v>
      </c>
      <c r="P13" s="16"/>
      <c r="Q13" s="27"/>
      <c r="R13" s="28"/>
      <c r="S13" s="28"/>
      <c r="T13" s="29"/>
      <c r="U13" s="29"/>
      <c r="V13" s="29"/>
      <c r="W13" s="29"/>
      <c r="X13" s="27"/>
      <c r="Y13" s="29"/>
      <c r="Z13" s="29"/>
      <c r="AA13" s="29"/>
      <c r="AB13" s="29"/>
      <c r="AC13" s="29"/>
      <c r="AD13" s="29"/>
      <c r="AE13" s="29"/>
      <c r="AF13" s="29"/>
    </row>
    <row r="14" spans="1:32" s="30" customFormat="1" ht="30.6" customHeight="1">
      <c r="A14" s="16">
        <v>6</v>
      </c>
      <c r="B14" s="27">
        <v>21</v>
      </c>
      <c r="C14" s="27" t="s">
        <v>16</v>
      </c>
      <c r="D14" s="31" t="s">
        <v>35</v>
      </c>
      <c r="E14" s="32"/>
      <c r="F14" s="33">
        <v>35957</v>
      </c>
      <c r="G14" s="32"/>
      <c r="H14" s="34" t="s">
        <v>36</v>
      </c>
      <c r="I14" s="34" t="s">
        <v>37</v>
      </c>
      <c r="J14" s="34"/>
      <c r="K14" s="40"/>
      <c r="L14" s="36">
        <v>16.52</v>
      </c>
      <c r="M14" s="37">
        <f t="shared" si="0"/>
        <v>16.52</v>
      </c>
      <c r="N14" s="38">
        <f t="shared" si="1"/>
        <v>2.1199999999999992</v>
      </c>
      <c r="O14" s="39">
        <v>19</v>
      </c>
      <c r="P14" s="16"/>
      <c r="Q14" s="27"/>
      <c r="R14" s="28"/>
      <c r="S14" s="28"/>
      <c r="T14" s="29"/>
      <c r="U14" s="29"/>
      <c r="V14" s="29"/>
      <c r="W14" s="29"/>
      <c r="X14" s="27"/>
      <c r="Y14" s="29"/>
      <c r="Z14" s="29"/>
      <c r="AA14" s="29"/>
      <c r="AB14" s="29"/>
      <c r="AC14" s="29"/>
      <c r="AD14" s="29"/>
      <c r="AE14" s="29"/>
      <c r="AF14" s="29"/>
    </row>
    <row r="15" spans="1:32" s="30" customFormat="1" ht="22.8" customHeight="1">
      <c r="A15" s="16">
        <v>7</v>
      </c>
      <c r="B15" s="27">
        <v>1</v>
      </c>
      <c r="C15" s="27" t="s">
        <v>16</v>
      </c>
      <c r="D15" s="31" t="s">
        <v>38</v>
      </c>
      <c r="E15" s="32"/>
      <c r="F15" s="33">
        <v>36147</v>
      </c>
      <c r="G15" s="32"/>
      <c r="H15" s="34" t="s">
        <v>39</v>
      </c>
      <c r="I15" s="34" t="s">
        <v>40</v>
      </c>
      <c r="J15" s="34"/>
      <c r="K15" s="40"/>
      <c r="L15" s="36">
        <v>17.53</v>
      </c>
      <c r="M15" s="37"/>
      <c r="N15" s="38">
        <f t="shared" si="1"/>
        <v>3.1300000000000008</v>
      </c>
      <c r="O15" s="39">
        <v>18</v>
      </c>
      <c r="P15" s="16"/>
      <c r="Q15" s="27"/>
      <c r="R15" s="28"/>
      <c r="S15" s="28"/>
      <c r="T15" s="29"/>
      <c r="U15" s="29"/>
      <c r="V15" s="29"/>
      <c r="W15" s="29"/>
      <c r="X15" s="27"/>
      <c r="Y15" s="29"/>
      <c r="Z15" s="29"/>
      <c r="AA15" s="29"/>
      <c r="AB15" s="29"/>
      <c r="AC15" s="29"/>
      <c r="AD15" s="29"/>
      <c r="AE15" s="29"/>
      <c r="AF15" s="29"/>
    </row>
    <row r="16" spans="1:32" s="30" customFormat="1" ht="21" customHeight="1">
      <c r="A16" s="16">
        <v>8</v>
      </c>
      <c r="B16" s="27">
        <v>12</v>
      </c>
      <c r="C16" s="27" t="s">
        <v>20</v>
      </c>
      <c r="D16" s="31" t="s">
        <v>41</v>
      </c>
      <c r="E16" s="32"/>
      <c r="F16" s="33">
        <v>35812</v>
      </c>
      <c r="G16" s="32" t="s">
        <v>42</v>
      </c>
      <c r="H16" s="34" t="s">
        <v>29</v>
      </c>
      <c r="I16" s="34" t="s">
        <v>30</v>
      </c>
      <c r="J16" s="34"/>
      <c r="K16" s="40"/>
      <c r="L16" s="36">
        <v>17.690000000000001</v>
      </c>
      <c r="M16" s="37">
        <f>L16</f>
        <v>17.690000000000001</v>
      </c>
      <c r="N16" s="38">
        <f t="shared" si="1"/>
        <v>3.2900000000000009</v>
      </c>
      <c r="O16" s="39">
        <v>17</v>
      </c>
      <c r="P16" s="16"/>
      <c r="Q16" s="27"/>
      <c r="R16" s="28"/>
      <c r="S16" s="28"/>
      <c r="T16" s="29"/>
      <c r="U16" s="29"/>
      <c r="V16" s="29"/>
      <c r="W16" s="29"/>
      <c r="X16" s="27"/>
      <c r="Y16" s="29"/>
      <c r="Z16" s="29"/>
      <c r="AA16" s="29"/>
      <c r="AB16" s="29"/>
      <c r="AC16" s="29"/>
      <c r="AD16" s="29"/>
      <c r="AE16" s="29"/>
      <c r="AF16" s="29"/>
    </row>
    <row r="17" spans="1:32" s="30" customFormat="1" ht="21" customHeight="1">
      <c r="A17" s="16">
        <v>9</v>
      </c>
      <c r="B17" s="27">
        <v>18</v>
      </c>
      <c r="C17" s="27" t="s">
        <v>16</v>
      </c>
      <c r="D17" s="31" t="s">
        <v>43</v>
      </c>
      <c r="E17" s="32"/>
      <c r="F17" s="33">
        <v>36494</v>
      </c>
      <c r="G17" s="32" t="s">
        <v>44</v>
      </c>
      <c r="H17" s="34" t="s">
        <v>45</v>
      </c>
      <c r="I17" s="34" t="s">
        <v>46</v>
      </c>
      <c r="J17" s="34"/>
      <c r="K17" s="40"/>
      <c r="L17" s="36">
        <v>17.84</v>
      </c>
      <c r="M17" s="37">
        <f>L17</f>
        <v>17.84</v>
      </c>
      <c r="N17" s="38">
        <f t="shared" si="1"/>
        <v>3.4399999999999995</v>
      </c>
      <c r="O17" s="26">
        <v>16</v>
      </c>
      <c r="P17" s="16"/>
      <c r="Q17" s="27"/>
      <c r="R17" s="28"/>
      <c r="S17" s="28"/>
      <c r="T17" s="29"/>
      <c r="U17" s="29"/>
      <c r="V17" s="29"/>
      <c r="W17" s="29"/>
      <c r="X17" s="27"/>
      <c r="Y17" s="29"/>
      <c r="Z17" s="29"/>
      <c r="AA17" s="29"/>
      <c r="AB17" s="29"/>
      <c r="AC17" s="29"/>
      <c r="AD17" s="29"/>
      <c r="AE17" s="29"/>
      <c r="AF17" s="29"/>
    </row>
    <row r="18" spans="1:32" s="30" customFormat="1" ht="22.2" customHeight="1">
      <c r="A18" s="16">
        <v>10</v>
      </c>
      <c r="B18" s="27">
        <v>7</v>
      </c>
      <c r="C18" s="27" t="s">
        <v>16</v>
      </c>
      <c r="D18" s="31" t="s">
        <v>47</v>
      </c>
      <c r="E18" s="32"/>
      <c r="F18" s="33">
        <v>35836</v>
      </c>
      <c r="G18" s="32"/>
      <c r="H18" s="34" t="s">
        <v>48</v>
      </c>
      <c r="I18" s="34" t="s">
        <v>49</v>
      </c>
      <c r="J18" s="34"/>
      <c r="K18" s="40"/>
      <c r="L18" s="36">
        <v>18.420000000000002</v>
      </c>
      <c r="M18" s="37"/>
      <c r="N18" s="38">
        <f t="shared" si="1"/>
        <v>4.0200000000000014</v>
      </c>
      <c r="O18" s="39">
        <v>15</v>
      </c>
      <c r="P18" s="16"/>
      <c r="Q18" s="27"/>
      <c r="R18" s="28"/>
      <c r="S18" s="28"/>
      <c r="T18" s="29"/>
      <c r="U18" s="29"/>
      <c r="V18" s="29"/>
      <c r="W18" s="29"/>
      <c r="X18" s="27"/>
      <c r="Y18" s="29"/>
      <c r="Z18" s="29"/>
      <c r="AA18" s="29"/>
      <c r="AB18" s="29"/>
      <c r="AC18" s="29"/>
      <c r="AD18" s="29"/>
      <c r="AE18" s="29"/>
      <c r="AF18" s="29"/>
    </row>
    <row r="19" spans="1:32" s="30" customFormat="1" ht="18.600000000000001" customHeight="1">
      <c r="A19" s="16">
        <v>11</v>
      </c>
      <c r="B19" s="27">
        <v>15</v>
      </c>
      <c r="C19" s="27" t="s">
        <v>16</v>
      </c>
      <c r="D19" s="31" t="s">
        <v>50</v>
      </c>
      <c r="E19" s="32"/>
      <c r="F19" s="33">
        <v>35834</v>
      </c>
      <c r="G19" s="32"/>
      <c r="H19" s="34" t="s">
        <v>22</v>
      </c>
      <c r="I19" s="34" t="s">
        <v>23</v>
      </c>
      <c r="J19" s="34"/>
      <c r="K19" s="40"/>
      <c r="L19" s="36">
        <v>18.7</v>
      </c>
      <c r="M19" s="37"/>
      <c r="N19" s="38">
        <f t="shared" si="1"/>
        <v>4.2999999999999989</v>
      </c>
      <c r="O19" s="39">
        <v>14</v>
      </c>
      <c r="P19" s="16"/>
      <c r="Q19" s="27"/>
      <c r="R19" s="28"/>
      <c r="S19" s="28"/>
      <c r="T19" s="29"/>
      <c r="U19" s="29"/>
      <c r="V19" s="29"/>
      <c r="W19" s="29"/>
      <c r="X19" s="27"/>
      <c r="Y19" s="29"/>
      <c r="Z19" s="29"/>
      <c r="AA19" s="29"/>
      <c r="AB19" s="29"/>
      <c r="AC19" s="29"/>
      <c r="AD19" s="29"/>
      <c r="AE19" s="29"/>
      <c r="AF19" s="29"/>
    </row>
    <row r="20" spans="1:32" s="30" customFormat="1" ht="30.6" customHeight="1">
      <c r="A20" s="16">
        <v>12</v>
      </c>
      <c r="B20" s="27">
        <v>20</v>
      </c>
      <c r="C20" s="27" t="s">
        <v>16</v>
      </c>
      <c r="D20" s="31" t="s">
        <v>51</v>
      </c>
      <c r="E20" s="32"/>
      <c r="F20" s="33">
        <v>35458</v>
      </c>
      <c r="G20" s="32" t="s">
        <v>52</v>
      </c>
      <c r="H20" s="34" t="s">
        <v>53</v>
      </c>
      <c r="I20" s="34" t="s">
        <v>54</v>
      </c>
      <c r="J20" s="34"/>
      <c r="K20" s="40"/>
      <c r="L20" s="36">
        <v>18.88</v>
      </c>
      <c r="M20" s="37"/>
      <c r="N20" s="38">
        <f t="shared" si="1"/>
        <v>4.4799999999999986</v>
      </c>
      <c r="O20" s="26">
        <v>13</v>
      </c>
      <c r="P20" s="16"/>
      <c r="Q20" s="27"/>
      <c r="R20" s="28"/>
      <c r="S20" s="28"/>
      <c r="T20" s="29"/>
      <c r="U20" s="29"/>
      <c r="V20" s="29"/>
      <c r="W20" s="29"/>
      <c r="X20" s="27"/>
      <c r="Y20" s="29"/>
      <c r="Z20" s="29"/>
      <c r="AA20" s="29"/>
      <c r="AB20" s="29"/>
      <c r="AC20" s="29"/>
      <c r="AD20" s="29"/>
      <c r="AE20" s="29"/>
      <c r="AF20" s="29"/>
    </row>
    <row r="21" spans="1:32" s="30" customFormat="1" ht="21.6" customHeight="1">
      <c r="A21" s="16">
        <v>13</v>
      </c>
      <c r="B21" s="27">
        <v>17</v>
      </c>
      <c r="C21" s="27" t="s">
        <v>20</v>
      </c>
      <c r="D21" s="31" t="s">
        <v>55</v>
      </c>
      <c r="E21" s="32"/>
      <c r="F21" s="33">
        <v>36544</v>
      </c>
      <c r="G21" s="32" t="s">
        <v>44</v>
      </c>
      <c r="H21" s="34" t="s">
        <v>45</v>
      </c>
      <c r="I21" s="34" t="s">
        <v>46</v>
      </c>
      <c r="J21" s="34"/>
      <c r="K21" s="40"/>
      <c r="L21" s="36">
        <v>19.41</v>
      </c>
      <c r="M21" s="37">
        <f>L21</f>
        <v>19.41</v>
      </c>
      <c r="N21" s="38">
        <f t="shared" si="1"/>
        <v>5.01</v>
      </c>
      <c r="O21" s="39">
        <v>12</v>
      </c>
      <c r="P21" s="16"/>
      <c r="Q21" s="27"/>
      <c r="R21" s="28"/>
      <c r="S21" s="28"/>
      <c r="T21" s="29"/>
      <c r="U21" s="29"/>
      <c r="V21" s="29"/>
      <c r="W21" s="29"/>
      <c r="X21" s="27"/>
      <c r="Y21" s="29"/>
      <c r="Z21" s="29"/>
      <c r="AA21" s="29"/>
      <c r="AB21" s="29"/>
      <c r="AC21" s="29"/>
      <c r="AD21" s="29"/>
      <c r="AE21" s="29"/>
      <c r="AF21" s="29"/>
    </row>
    <row r="22" spans="1:32" s="30" customFormat="1" ht="30.6" customHeight="1">
      <c r="A22" s="16">
        <v>14</v>
      </c>
      <c r="B22" s="27">
        <v>23</v>
      </c>
      <c r="C22" s="27" t="s">
        <v>16</v>
      </c>
      <c r="D22" s="31" t="s">
        <v>56</v>
      </c>
      <c r="E22" s="32"/>
      <c r="F22" s="33">
        <v>35488</v>
      </c>
      <c r="G22" s="32" t="s">
        <v>57</v>
      </c>
      <c r="H22" s="34" t="s">
        <v>18</v>
      </c>
      <c r="I22" s="34" t="s">
        <v>19</v>
      </c>
      <c r="J22" s="34"/>
      <c r="K22" s="40"/>
      <c r="L22" s="36">
        <v>20.02</v>
      </c>
      <c r="M22" s="37"/>
      <c r="N22" s="38">
        <f t="shared" si="1"/>
        <v>5.6199999999999992</v>
      </c>
      <c r="O22" s="39">
        <v>11</v>
      </c>
      <c r="P22" s="16"/>
      <c r="Q22" s="27"/>
      <c r="R22" s="28"/>
      <c r="S22" s="28"/>
      <c r="T22" s="29"/>
      <c r="U22" s="29"/>
      <c r="V22" s="29"/>
      <c r="W22" s="29"/>
      <c r="X22" s="27"/>
      <c r="Y22" s="29"/>
      <c r="Z22" s="29"/>
      <c r="AA22" s="29"/>
      <c r="AB22" s="29"/>
      <c r="AC22" s="29"/>
      <c r="AD22" s="29"/>
      <c r="AE22" s="29"/>
      <c r="AF22" s="29"/>
    </row>
    <row r="23" spans="1:32" s="30" customFormat="1" ht="19.8" customHeight="1">
      <c r="A23" s="16">
        <v>15</v>
      </c>
      <c r="B23" s="27">
        <v>27</v>
      </c>
      <c r="C23" s="27" t="s">
        <v>20</v>
      </c>
      <c r="D23" s="31" t="s">
        <v>58</v>
      </c>
      <c r="E23" s="32"/>
      <c r="F23" s="33">
        <v>36474</v>
      </c>
      <c r="G23" s="32"/>
      <c r="H23" s="34" t="s">
        <v>39</v>
      </c>
      <c r="I23" s="34" t="s">
        <v>40</v>
      </c>
      <c r="J23" s="34"/>
      <c r="K23" s="40"/>
      <c r="L23" s="36">
        <v>20.96</v>
      </c>
      <c r="M23" s="37"/>
      <c r="N23" s="38">
        <f t="shared" si="1"/>
        <v>6.5600000000000005</v>
      </c>
      <c r="O23" s="39">
        <v>10</v>
      </c>
      <c r="P23" s="16"/>
      <c r="Q23" s="27"/>
      <c r="R23" s="28"/>
      <c r="S23" s="28"/>
      <c r="T23" s="29"/>
      <c r="U23" s="29"/>
      <c r="V23" s="29"/>
      <c r="W23" s="29"/>
      <c r="X23" s="27"/>
      <c r="Y23" s="29"/>
      <c r="Z23" s="29"/>
      <c r="AA23" s="29"/>
      <c r="AB23" s="29"/>
      <c r="AC23" s="29"/>
      <c r="AD23" s="29"/>
      <c r="AE23" s="29"/>
      <c r="AF23" s="29"/>
    </row>
    <row r="24" spans="1:32" s="30" customFormat="1" ht="18.600000000000001" customHeight="1">
      <c r="A24" s="16">
        <v>16</v>
      </c>
      <c r="B24" s="27">
        <v>26</v>
      </c>
      <c r="C24" s="27" t="s">
        <v>20</v>
      </c>
      <c r="D24" s="31" t="s">
        <v>59</v>
      </c>
      <c r="E24" s="32"/>
      <c r="F24" s="33">
        <v>35705</v>
      </c>
      <c r="G24" s="32"/>
      <c r="H24" s="34" t="s">
        <v>60</v>
      </c>
      <c r="I24" s="34" t="s">
        <v>61</v>
      </c>
      <c r="J24" s="34"/>
      <c r="K24" s="40"/>
      <c r="L24" s="36">
        <v>23.01</v>
      </c>
      <c r="M24" s="37"/>
      <c r="N24" s="38">
        <f t="shared" si="1"/>
        <v>8.6100000000000012</v>
      </c>
      <c r="O24" s="39">
        <v>9</v>
      </c>
      <c r="P24" s="16"/>
      <c r="Q24" s="27"/>
      <c r="R24" s="28"/>
      <c r="S24" s="28"/>
      <c r="T24" s="29"/>
      <c r="U24" s="29"/>
      <c r="V24" s="29"/>
      <c r="W24" s="29"/>
      <c r="X24" s="27"/>
      <c r="Y24" s="29"/>
      <c r="Z24" s="29"/>
      <c r="AA24" s="29"/>
      <c r="AB24" s="29"/>
      <c r="AC24" s="29"/>
      <c r="AD24" s="29"/>
      <c r="AE24" s="29"/>
      <c r="AF24" s="29"/>
    </row>
    <row r="25" spans="1:32" s="30" customFormat="1" ht="34.799999999999997" customHeight="1">
      <c r="A25" s="16">
        <v>17</v>
      </c>
      <c r="B25" s="27">
        <v>3</v>
      </c>
      <c r="C25" s="27" t="s">
        <v>16</v>
      </c>
      <c r="D25" s="31" t="s">
        <v>62</v>
      </c>
      <c r="E25" s="32"/>
      <c r="F25" s="33">
        <v>34818</v>
      </c>
      <c r="G25" s="32" t="s">
        <v>52</v>
      </c>
      <c r="H25" s="34" t="s">
        <v>33</v>
      </c>
      <c r="I25" s="34" t="s">
        <v>34</v>
      </c>
      <c r="J25" s="34"/>
      <c r="K25" s="40"/>
      <c r="L25" s="36">
        <v>23.38</v>
      </c>
      <c r="M25" s="37"/>
      <c r="N25" s="38">
        <f t="shared" si="1"/>
        <v>8.9799999999999986</v>
      </c>
      <c r="O25" s="39">
        <v>8</v>
      </c>
      <c r="P25" s="16"/>
      <c r="Q25" s="27"/>
      <c r="R25" s="28"/>
      <c r="S25" s="28"/>
      <c r="T25" s="29"/>
      <c r="U25" s="29"/>
      <c r="V25" s="29"/>
      <c r="W25" s="29"/>
      <c r="X25" s="27"/>
      <c r="Y25" s="29"/>
      <c r="Z25" s="29"/>
      <c r="AA25" s="29"/>
      <c r="AB25" s="29"/>
      <c r="AC25" s="29"/>
      <c r="AD25" s="29"/>
      <c r="AE25" s="29"/>
      <c r="AF25" s="29"/>
    </row>
    <row r="26" spans="1:32" s="30" customFormat="1" ht="30.6" customHeight="1">
      <c r="A26" s="16"/>
      <c r="B26" s="27">
        <v>9</v>
      </c>
      <c r="C26" s="27" t="s">
        <v>16</v>
      </c>
      <c r="D26" s="31" t="s">
        <v>63</v>
      </c>
      <c r="E26" s="32"/>
      <c r="F26" s="33">
        <v>36220</v>
      </c>
      <c r="G26" s="32"/>
      <c r="H26" s="34" t="s">
        <v>64</v>
      </c>
      <c r="I26" s="34" t="s">
        <v>65</v>
      </c>
      <c r="J26" s="34"/>
      <c r="K26" s="40"/>
      <c r="L26" s="36" t="s">
        <v>66</v>
      </c>
      <c r="M26" s="37" t="str">
        <f>L26</f>
        <v>DNS</v>
      </c>
      <c r="N26" s="38"/>
      <c r="O26" s="39"/>
      <c r="P26" s="16"/>
      <c r="Q26" s="27"/>
      <c r="R26" s="28"/>
      <c r="S26" s="28"/>
      <c r="T26" s="29"/>
      <c r="U26" s="29"/>
      <c r="V26" s="29"/>
      <c r="W26" s="29"/>
      <c r="X26" s="27"/>
      <c r="Y26" s="29"/>
      <c r="Z26" s="29"/>
      <c r="AA26" s="29"/>
      <c r="AB26" s="29"/>
      <c r="AC26" s="29"/>
      <c r="AD26" s="29"/>
      <c r="AE26" s="29"/>
      <c r="AF26" s="29"/>
    </row>
    <row r="27" spans="1:32" s="30" customFormat="1" ht="30.6" customHeight="1">
      <c r="A27" s="16"/>
      <c r="B27" s="27">
        <v>5</v>
      </c>
      <c r="C27" s="27" t="s">
        <v>20</v>
      </c>
      <c r="D27" s="31" t="s">
        <v>67</v>
      </c>
      <c r="E27" s="32"/>
      <c r="F27" s="33" t="s">
        <v>68</v>
      </c>
      <c r="G27" s="32" t="s">
        <v>69</v>
      </c>
      <c r="H27" s="34" t="s">
        <v>70</v>
      </c>
      <c r="I27" s="34" t="s">
        <v>71</v>
      </c>
      <c r="J27" s="34"/>
      <c r="K27" s="40"/>
      <c r="L27" s="36" t="s">
        <v>66</v>
      </c>
      <c r="M27" s="37" t="str">
        <f>L27</f>
        <v>DNS</v>
      </c>
      <c r="N27" s="38"/>
      <c r="O27" s="39"/>
      <c r="P27" s="16"/>
      <c r="Q27" s="27"/>
      <c r="R27" s="28"/>
      <c r="S27" s="28"/>
      <c r="T27" s="29"/>
      <c r="U27" s="29"/>
      <c r="V27" s="29"/>
      <c r="W27" s="29"/>
      <c r="X27" s="27"/>
      <c r="Y27" s="29"/>
      <c r="Z27" s="29"/>
      <c r="AA27" s="29"/>
      <c r="AB27" s="29"/>
      <c r="AC27" s="29"/>
      <c r="AD27" s="29"/>
      <c r="AE27" s="29"/>
      <c r="AF27" s="29"/>
    </row>
    <row r="28" spans="1:32" s="30" customFormat="1" ht="18.600000000000001" customHeight="1">
      <c r="A28" s="16"/>
      <c r="B28" s="27">
        <v>25</v>
      </c>
      <c r="C28" s="27" t="s">
        <v>20</v>
      </c>
      <c r="D28" s="31" t="s">
        <v>72</v>
      </c>
      <c r="E28" s="32"/>
      <c r="F28" s="33">
        <v>35891</v>
      </c>
      <c r="G28" s="32"/>
      <c r="H28" s="34" t="s">
        <v>60</v>
      </c>
      <c r="I28" s="34" t="s">
        <v>61</v>
      </c>
      <c r="J28" s="34"/>
      <c r="K28" s="40"/>
      <c r="L28" s="36" t="s">
        <v>66</v>
      </c>
      <c r="M28" s="37"/>
      <c r="N28" s="38"/>
      <c r="O28" s="38"/>
      <c r="P28" s="32"/>
      <c r="Q28" s="27"/>
      <c r="R28" s="28"/>
      <c r="S28" s="28"/>
      <c r="T28" s="29"/>
      <c r="U28" s="29"/>
      <c r="V28" s="29"/>
      <c r="W28" s="29"/>
      <c r="X28" s="27"/>
      <c r="Y28" s="29"/>
      <c r="Z28" s="29"/>
      <c r="AA28" s="29"/>
      <c r="AB28" s="29"/>
      <c r="AC28" s="29"/>
      <c r="AD28" s="29"/>
      <c r="AE28" s="29"/>
      <c r="AF28" s="29"/>
    </row>
    <row r="29" spans="1:32" s="30" customFormat="1" ht="30.6" customHeight="1">
      <c r="A29" s="16"/>
      <c r="B29" s="27">
        <v>22</v>
      </c>
      <c r="C29" s="27" t="s">
        <v>16</v>
      </c>
      <c r="D29" s="31" t="s">
        <v>73</v>
      </c>
      <c r="E29" s="32"/>
      <c r="F29" s="33">
        <v>36074</v>
      </c>
      <c r="G29" s="32"/>
      <c r="H29" s="34" t="s">
        <v>36</v>
      </c>
      <c r="I29" s="34" t="s">
        <v>37</v>
      </c>
      <c r="J29" s="34"/>
      <c r="K29" s="35"/>
      <c r="L29" s="36" t="s">
        <v>66</v>
      </c>
      <c r="M29" s="37" t="str">
        <f>L29</f>
        <v>DNS</v>
      </c>
      <c r="N29" s="38"/>
      <c r="O29" s="39"/>
      <c r="P29" s="32"/>
      <c r="Q29" s="27"/>
      <c r="R29" s="28"/>
      <c r="S29" s="28"/>
      <c r="T29" s="29"/>
      <c r="U29" s="29"/>
      <c r="V29" s="29"/>
      <c r="W29" s="29"/>
      <c r="X29" s="27"/>
      <c r="Y29" s="29"/>
      <c r="Z29" s="29"/>
      <c r="AA29" s="29"/>
      <c r="AB29" s="29"/>
      <c r="AC29" s="29"/>
      <c r="AD29" s="29"/>
      <c r="AE29" s="29"/>
      <c r="AF29" s="29"/>
    </row>
    <row r="30" spans="1:32" s="30" customFormat="1" ht="20.399999999999999" customHeight="1">
      <c r="A30" s="16"/>
      <c r="B30" s="27">
        <v>14</v>
      </c>
      <c r="C30" s="27" t="s">
        <v>20</v>
      </c>
      <c r="D30" s="31" t="s">
        <v>74</v>
      </c>
      <c r="E30" s="32"/>
      <c r="F30" s="33" t="s">
        <v>75</v>
      </c>
      <c r="G30" s="32" t="s">
        <v>44</v>
      </c>
      <c r="H30" s="34" t="s">
        <v>76</v>
      </c>
      <c r="I30" s="34" t="s">
        <v>77</v>
      </c>
      <c r="J30" s="34"/>
      <c r="K30" s="40"/>
      <c r="L30" s="36" t="s">
        <v>66</v>
      </c>
      <c r="M30" s="37"/>
      <c r="N30" s="38"/>
      <c r="O30" s="38"/>
      <c r="P30" s="32"/>
      <c r="Q30" s="27"/>
      <c r="R30" s="28"/>
      <c r="S30" s="28"/>
      <c r="T30" s="29"/>
      <c r="U30" s="29"/>
      <c r="V30" s="29"/>
      <c r="W30" s="29"/>
      <c r="X30" s="27"/>
      <c r="Y30" s="29"/>
      <c r="Z30" s="29"/>
      <c r="AA30" s="29"/>
      <c r="AB30" s="29"/>
      <c r="AC30" s="29"/>
      <c r="AD30" s="29"/>
      <c r="AE30" s="29"/>
      <c r="AF30" s="29"/>
    </row>
    <row r="31" spans="1:32" s="30" customFormat="1" ht="33.6" customHeight="1">
      <c r="A31" s="16"/>
      <c r="B31" s="27">
        <v>6</v>
      </c>
      <c r="C31" s="27" t="s">
        <v>20</v>
      </c>
      <c r="D31" s="31" t="s">
        <v>78</v>
      </c>
      <c r="E31" s="32"/>
      <c r="F31" s="33">
        <v>36701</v>
      </c>
      <c r="G31" s="32">
        <v>1</v>
      </c>
      <c r="H31" s="34" t="s">
        <v>48</v>
      </c>
      <c r="I31" s="34" t="s">
        <v>79</v>
      </c>
      <c r="J31" s="34"/>
      <c r="K31" s="35"/>
      <c r="L31" s="36" t="s">
        <v>66</v>
      </c>
      <c r="M31" s="37" t="str">
        <f>L31</f>
        <v>DNS</v>
      </c>
      <c r="N31" s="38"/>
      <c r="O31" s="39"/>
      <c r="P31" s="32"/>
      <c r="Q31" s="27"/>
      <c r="R31" s="28"/>
      <c r="S31" s="28"/>
      <c r="T31" s="29"/>
      <c r="U31" s="29"/>
      <c r="V31" s="29"/>
      <c r="W31" s="29"/>
      <c r="X31" s="27"/>
      <c r="Y31" s="29"/>
      <c r="Z31" s="29"/>
      <c r="AA31" s="29"/>
      <c r="AB31" s="29"/>
      <c r="AC31" s="29"/>
      <c r="AD31" s="29"/>
      <c r="AE31" s="29"/>
      <c r="AF31" s="29"/>
    </row>
    <row r="32" spans="1:32" s="30" customFormat="1" ht="30.6" customHeight="1">
      <c r="A32" s="16"/>
      <c r="B32" s="27">
        <v>10</v>
      </c>
      <c r="C32" s="27" t="s">
        <v>16</v>
      </c>
      <c r="D32" s="31" t="s">
        <v>80</v>
      </c>
      <c r="E32" s="32"/>
      <c r="F32" s="33">
        <v>35807</v>
      </c>
      <c r="G32" s="32"/>
      <c r="H32" s="34" t="s">
        <v>64</v>
      </c>
      <c r="I32" s="34" t="s">
        <v>65</v>
      </c>
      <c r="J32" s="34"/>
      <c r="K32" s="40"/>
      <c r="L32" s="36" t="s">
        <v>66</v>
      </c>
      <c r="M32" s="37"/>
      <c r="N32" s="38"/>
      <c r="O32" s="38"/>
      <c r="P32" s="32"/>
      <c r="Q32" s="27"/>
      <c r="R32" s="28"/>
      <c r="S32" s="28"/>
      <c r="T32" s="29"/>
      <c r="U32" s="29"/>
      <c r="V32" s="29"/>
      <c r="W32" s="29"/>
      <c r="X32" s="27"/>
      <c r="Y32" s="29"/>
      <c r="Z32" s="29"/>
      <c r="AA32" s="29"/>
      <c r="AB32" s="29"/>
      <c r="AC32" s="29"/>
      <c r="AD32" s="29"/>
      <c r="AE32" s="29"/>
      <c r="AF32" s="29"/>
    </row>
    <row r="33" spans="1:38" s="30" customFormat="1" ht="30" customHeight="1">
      <c r="A33" s="16"/>
      <c r="B33" s="27">
        <v>4</v>
      </c>
      <c r="C33" s="27" t="s">
        <v>20</v>
      </c>
      <c r="D33" s="31" t="s">
        <v>81</v>
      </c>
      <c r="E33" s="32"/>
      <c r="F33" s="33" t="s">
        <v>82</v>
      </c>
      <c r="G33" s="32" t="s">
        <v>83</v>
      </c>
      <c r="H33" s="34" t="s">
        <v>70</v>
      </c>
      <c r="I33" s="34" t="s">
        <v>71</v>
      </c>
      <c r="J33" s="34"/>
      <c r="K33" s="40"/>
      <c r="L33" s="36" t="s">
        <v>66</v>
      </c>
      <c r="M33" s="37" t="str">
        <f>L33</f>
        <v>DNS</v>
      </c>
      <c r="N33" s="38"/>
      <c r="O33" s="39"/>
      <c r="P33" s="32"/>
      <c r="Q33" s="27"/>
      <c r="R33" s="28"/>
      <c r="S33" s="28"/>
      <c r="T33" s="29"/>
      <c r="U33" s="29"/>
      <c r="V33" s="29"/>
      <c r="W33" s="29"/>
      <c r="X33" s="27"/>
      <c r="Y33" s="29"/>
      <c r="Z33" s="29"/>
      <c r="AA33" s="29"/>
      <c r="AB33" s="29"/>
      <c r="AC33" s="29"/>
      <c r="AD33" s="29"/>
      <c r="AE33" s="29"/>
      <c r="AF33" s="29"/>
    </row>
    <row r="34" spans="1:38" s="30" customFormat="1" ht="32.4" customHeight="1">
      <c r="A34" s="16"/>
      <c r="B34" s="27">
        <v>19</v>
      </c>
      <c r="C34" s="27" t="s">
        <v>16</v>
      </c>
      <c r="D34" s="31" t="s">
        <v>84</v>
      </c>
      <c r="E34" s="32"/>
      <c r="F34" s="33">
        <v>36330</v>
      </c>
      <c r="G34" s="32" t="s">
        <v>52</v>
      </c>
      <c r="H34" s="34" t="s">
        <v>53</v>
      </c>
      <c r="I34" s="34" t="s">
        <v>54</v>
      </c>
      <c r="J34" s="34"/>
      <c r="K34" s="35"/>
      <c r="L34" s="36" t="s">
        <v>66</v>
      </c>
      <c r="M34" s="37" t="str">
        <f>L34</f>
        <v>DNS</v>
      </c>
      <c r="N34" s="38"/>
      <c r="O34" s="39"/>
      <c r="P34" s="32"/>
      <c r="Q34" s="27"/>
      <c r="R34" s="28"/>
      <c r="S34" s="28"/>
      <c r="T34" s="29"/>
      <c r="U34" s="29"/>
      <c r="V34" s="29"/>
      <c r="W34" s="29"/>
      <c r="X34" s="27"/>
      <c r="Y34" s="29"/>
      <c r="Z34" s="29"/>
      <c r="AA34" s="29"/>
      <c r="AB34" s="29"/>
      <c r="AC34" s="29"/>
      <c r="AD34" s="29"/>
      <c r="AE34" s="29"/>
      <c r="AF34" s="29"/>
    </row>
    <row r="35" spans="1:38" s="30" customFormat="1" ht="21" customHeight="1">
      <c r="A35" s="16"/>
      <c r="B35" s="27">
        <v>13</v>
      </c>
      <c r="C35" s="27" t="s">
        <v>20</v>
      </c>
      <c r="D35" s="31" t="s">
        <v>85</v>
      </c>
      <c r="E35" s="32"/>
      <c r="F35" s="33" t="s">
        <v>86</v>
      </c>
      <c r="G35" s="32">
        <v>1</v>
      </c>
      <c r="H35" s="34" t="s">
        <v>76</v>
      </c>
      <c r="I35" s="34" t="s">
        <v>77</v>
      </c>
      <c r="J35" s="34"/>
      <c r="K35" s="40"/>
      <c r="L35" s="36" t="s">
        <v>66</v>
      </c>
      <c r="M35" s="37" t="str">
        <f>L35</f>
        <v>DNS</v>
      </c>
      <c r="N35" s="38"/>
      <c r="O35" s="39"/>
      <c r="P35" s="32"/>
      <c r="Q35" s="27"/>
      <c r="R35" s="28"/>
      <c r="S35" s="28"/>
      <c r="T35" s="29"/>
      <c r="U35" s="29"/>
      <c r="V35" s="29"/>
      <c r="W35" s="29"/>
      <c r="X35" s="27"/>
      <c r="Y35" s="29"/>
      <c r="Z35" s="29"/>
      <c r="AA35" s="29"/>
      <c r="AB35" s="29"/>
      <c r="AC35" s="29"/>
      <c r="AD35" s="29"/>
      <c r="AE35" s="29"/>
      <c r="AF35" s="29"/>
    </row>
    <row r="36" spans="1:38" ht="14.4" hidden="1" customHeight="1">
      <c r="A36" s="42"/>
      <c r="B36" s="11"/>
      <c r="C36" s="11"/>
      <c r="D36" s="43"/>
      <c r="E36" s="44"/>
      <c r="F36" s="44"/>
      <c r="G36" s="43"/>
      <c r="H36" s="45"/>
      <c r="I36" s="45"/>
      <c r="J36" s="45"/>
      <c r="K36" s="46"/>
      <c r="L36" s="47"/>
      <c r="M36" s="48">
        <f>L36</f>
        <v>0</v>
      </c>
      <c r="N36" s="49"/>
      <c r="O36" s="49"/>
      <c r="P36" s="42"/>
      <c r="Q36" s="9"/>
      <c r="R36" s="15"/>
      <c r="S36" s="15"/>
      <c r="T36" s="10"/>
      <c r="U36" s="10"/>
      <c r="V36" s="10"/>
      <c r="W36" s="10"/>
      <c r="X36" s="11"/>
      <c r="Y36" s="10"/>
      <c r="Z36" s="10"/>
      <c r="AA36" s="10"/>
      <c r="AB36" s="10"/>
      <c r="AC36" s="10"/>
      <c r="AD36" s="10"/>
      <c r="AE36" s="10"/>
      <c r="AF36" s="10"/>
    </row>
    <row r="37" spans="1:38" ht="5.4" customHeight="1" thickBot="1">
      <c r="A37" s="50"/>
      <c r="B37" s="51"/>
      <c r="C37" s="51"/>
      <c r="D37" s="52"/>
      <c r="E37" s="53"/>
      <c r="F37" s="54"/>
      <c r="G37" s="54"/>
      <c r="H37" s="55"/>
      <c r="I37" s="56"/>
      <c r="J37" s="57"/>
      <c r="K37" s="58"/>
      <c r="L37" s="59"/>
      <c r="M37" s="60"/>
      <c r="N37" s="61"/>
      <c r="O37" s="61"/>
      <c r="P37" s="50"/>
      <c r="Q37" s="9"/>
      <c r="R37" s="15"/>
      <c r="S37" s="15"/>
      <c r="T37" s="10"/>
      <c r="U37" s="10"/>
      <c r="V37" s="10"/>
      <c r="W37" s="10"/>
      <c r="X37" s="11"/>
      <c r="Y37" s="10"/>
      <c r="Z37" s="10"/>
      <c r="AA37" s="10"/>
      <c r="AB37" s="10"/>
      <c r="AC37" s="10"/>
      <c r="AD37" s="10"/>
      <c r="AE37" s="10"/>
      <c r="AF37" s="10"/>
    </row>
    <row r="38" spans="1:38" ht="12.75" customHeight="1" thickTop="1">
      <c r="R38" s="15"/>
    </row>
    <row r="39" spans="1:38" ht="16.5" customHeight="1">
      <c r="B39" s="63" t="s">
        <v>87</v>
      </c>
      <c r="D39" s="64"/>
      <c r="E39" s="64"/>
      <c r="F39" s="64"/>
      <c r="G39" s="65"/>
      <c r="H39" s="65"/>
      <c r="L39" s="65" t="s">
        <v>88</v>
      </c>
      <c r="P39" s="62"/>
    </row>
    <row r="40" spans="1:38" ht="16.5" customHeight="1">
      <c r="B40" s="63" t="s">
        <v>89</v>
      </c>
      <c r="D40" s="66"/>
      <c r="E40" s="67"/>
      <c r="F40" s="68"/>
      <c r="G40" s="65"/>
      <c r="H40" s="65"/>
      <c r="I40" s="45"/>
      <c r="L40" s="65" t="s">
        <v>90</v>
      </c>
      <c r="P40" s="62"/>
    </row>
    <row r="41" spans="1:38" ht="16.5" customHeight="1">
      <c r="A41" s="42"/>
      <c r="G41" s="65"/>
      <c r="H41" s="65"/>
      <c r="L41" s="65" t="s">
        <v>91</v>
      </c>
      <c r="P41" s="62"/>
      <c r="Q41" s="9"/>
      <c r="S41" s="15"/>
      <c r="V41" s="10"/>
      <c r="W41" s="10"/>
      <c r="X41" s="11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ht="13.2" customHeight="1">
      <c r="B42" s="63" t="s">
        <v>92</v>
      </c>
      <c r="R42" s="15"/>
    </row>
    <row r="43" spans="1:38">
      <c r="L43" s="1"/>
    </row>
    <row r="44" spans="1:38">
      <c r="L44" s="1"/>
    </row>
    <row r="45" spans="1:38">
      <c r="L45" s="1"/>
    </row>
    <row r="46" spans="1:38">
      <c r="B46" s="238" t="s">
        <v>93</v>
      </c>
      <c r="C46" s="238"/>
      <c r="D46" s="238"/>
      <c r="L46" s="239" t="s">
        <v>94</v>
      </c>
      <c r="M46" s="239"/>
      <c r="N46" s="239"/>
      <c r="O46" s="239"/>
      <c r="P46" s="239"/>
    </row>
  </sheetData>
  <dataConsolidate/>
  <mergeCells count="10">
    <mergeCell ref="C7:J7"/>
    <mergeCell ref="L7:P7"/>
    <mergeCell ref="B46:D46"/>
    <mergeCell ref="L46:P46"/>
    <mergeCell ref="A1:P1"/>
    <mergeCell ref="A2:P2"/>
    <mergeCell ref="A3:P3"/>
    <mergeCell ref="A4:O4"/>
    <mergeCell ref="A5:D5"/>
    <mergeCell ref="J5:P5"/>
  </mergeCells>
  <pageMargins left="0.39370078740157483" right="0.19685039370078741" top="0.19685039370078741" bottom="0.19685039370078741" header="0.51181102362204722" footer="0.39370078740157483"/>
  <pageSetup paperSize="9" scale="80" orientation="portrait" r:id="rId1"/>
  <headerFooter alignWithMargins="0"/>
  <drawing r:id="rId2"/>
  <legacyDrawing r:id="rId3"/>
  <controls>
    <control shapeId="1025" r:id="rId4" name="CommandButton1"/>
    <control shapeId="1026" r:id="rId5" name="CommandButton2"/>
    <control shapeId="1027" r:id="rId6" name="CommandButton3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14</vt:i4>
      </vt:variant>
    </vt:vector>
  </HeadingPairs>
  <TitlesOfParts>
    <vt:vector size="19" baseType="lpstr">
      <vt:lpstr>кг (жен)</vt:lpstr>
      <vt:lpstr>500_01</vt:lpstr>
      <vt:lpstr>1000_02</vt:lpstr>
      <vt:lpstr>1000_01</vt:lpstr>
      <vt:lpstr>500_02</vt:lpstr>
      <vt:lpstr>Men1000_1</vt:lpstr>
      <vt:lpstr>Men500_1</vt:lpstr>
      <vt:lpstr>Women1000_1</vt:lpstr>
      <vt:lpstr>Women500_1</vt:lpstr>
      <vt:lpstr>'1000_01'!Заголовки_для_печати</vt:lpstr>
      <vt:lpstr>'1000_02'!Заголовки_для_печати</vt:lpstr>
      <vt:lpstr>'500_01'!Заголовки_для_печати</vt:lpstr>
      <vt:lpstr>'500_02'!Заголовки_для_печати</vt:lpstr>
      <vt:lpstr>'кг (жен)'!Заголовки_для_печати</vt:lpstr>
      <vt:lpstr>'1000_01'!Область_печати</vt:lpstr>
      <vt:lpstr>'1000_02'!Область_печати</vt:lpstr>
      <vt:lpstr>'500_01'!Область_печати</vt:lpstr>
      <vt:lpstr>'500_02'!Область_печати</vt:lpstr>
      <vt:lpstr>'кг (жен)'!Область_печати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2018-10-03T14:42:17Z</dcterms:created>
  <dcterms:modified xsi:type="dcterms:W3CDTF">2018-10-03T14:44:21Z</dcterms:modified>
</cp:coreProperties>
</file>